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s\Fullbean\recipes\"/>
    </mc:Choice>
  </mc:AlternateContent>
  <xr:revisionPtr revIDLastSave="0" documentId="8_{DB1E432C-2076-42E5-B506-BACCD5F35676}" xr6:coauthVersionLast="46" xr6:coauthVersionMax="46" xr10:uidLastSave="{00000000-0000-0000-0000-000000000000}"/>
  <bookViews>
    <workbookView xWindow="-110" yWindow="-110" windowWidth="38620" windowHeight="21360" xr2:uid="{6A6390F8-035D-46BA-94DB-687ADDAADB74}"/>
  </bookViews>
  <sheets>
    <sheet name="Ralph's Linguiç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1" l="1"/>
  <c r="G108" i="1" s="1"/>
  <c r="E107" i="1"/>
  <c r="G107" i="1" s="1"/>
  <c r="E106" i="1"/>
  <c r="G106" i="1" s="1"/>
  <c r="E105" i="1"/>
  <c r="G105" i="1" s="1"/>
  <c r="E104" i="1"/>
  <c r="G104" i="1" s="1"/>
  <c r="E103" i="1"/>
  <c r="G103" i="1" s="1"/>
  <c r="E102" i="1"/>
  <c r="G102" i="1" s="1"/>
  <c r="E99" i="1"/>
  <c r="G99" i="1" s="1"/>
  <c r="E98" i="1"/>
  <c r="E97" i="1"/>
  <c r="G97" i="1" s="1"/>
  <c r="E96" i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G86" i="1"/>
  <c r="E86" i="1"/>
  <c r="E85" i="1"/>
  <c r="G85" i="1" s="1"/>
  <c r="E84" i="1"/>
  <c r="G84" i="1" s="1"/>
  <c r="G83" i="1"/>
  <c r="E83" i="1"/>
  <c r="G82" i="1"/>
  <c r="E82" i="1"/>
  <c r="E81" i="1"/>
  <c r="G81" i="1" s="1"/>
  <c r="E80" i="1"/>
  <c r="G80" i="1" s="1"/>
  <c r="E79" i="1"/>
  <c r="G79" i="1" s="1"/>
  <c r="G76" i="1"/>
  <c r="E76" i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E68" i="1"/>
  <c r="E67" i="1"/>
  <c r="G67" i="1" s="1"/>
  <c r="E64" i="1"/>
  <c r="G64" i="1" s="1"/>
  <c r="E63" i="1"/>
  <c r="E62" i="1"/>
  <c r="E61" i="1"/>
  <c r="G61" i="1" s="1"/>
  <c r="E60" i="1"/>
  <c r="G60" i="1" s="1"/>
  <c r="E59" i="1"/>
  <c r="G59" i="1" s="1"/>
  <c r="E55" i="1"/>
  <c r="G55" i="1" s="1"/>
  <c r="E54" i="1"/>
  <c r="E53" i="1"/>
  <c r="G53" i="1" s="1"/>
  <c r="E52" i="1"/>
  <c r="G52" i="1" s="1"/>
  <c r="E49" i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E33" i="1"/>
  <c r="G33" i="1" s="1"/>
  <c r="E29" i="1"/>
  <c r="G29" i="1" s="1"/>
  <c r="E28" i="1"/>
  <c r="G28" i="1" s="1"/>
  <c r="E27" i="1"/>
  <c r="G27" i="1" s="1"/>
  <c r="E26" i="1"/>
  <c r="G26" i="1" s="1"/>
  <c r="E25" i="1"/>
  <c r="G25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E13" i="1"/>
  <c r="G13" i="1" s="1"/>
  <c r="G98" i="1" l="1"/>
  <c r="G63" i="1"/>
  <c r="G62" i="1"/>
  <c r="G68" i="1"/>
  <c r="G69" i="1"/>
  <c r="G49" i="1"/>
  <c r="G14" i="1"/>
  <c r="G34" i="1"/>
  <c r="G54" i="1"/>
</calcChain>
</file>

<file path=xl/sharedStrings.xml><?xml version="1.0" encoding="utf-8"?>
<sst xmlns="http://schemas.openxmlformats.org/spreadsheetml/2006/main" count="334" uniqueCount="87">
  <si>
    <t>(Added by Ralph Sutter)</t>
  </si>
  <si>
    <r>
      <t>Base</t>
    </r>
    <r>
      <rPr>
        <b/>
        <sz val="9"/>
        <color indexed="16"/>
        <rFont val="Geneva"/>
      </rPr>
      <t xml:space="preserve">   x</t>
    </r>
  </si>
  <si>
    <t>Ground pork, coarse-ground</t>
  </si>
  <si>
    <t>lb</t>
  </si>
  <si>
    <t>lbs</t>
  </si>
  <si>
    <t>Salt (Diamond Crystal)</t>
  </si>
  <si>
    <t>tbsp</t>
  </si>
  <si>
    <t>TABLEspoons</t>
  </si>
  <si>
    <t>cups</t>
  </si>
  <si>
    <t>Paprika</t>
  </si>
  <si>
    <t>Sweet Cooking Sake</t>
  </si>
  <si>
    <t>oz</t>
  </si>
  <si>
    <t>ounces</t>
  </si>
  <si>
    <t>Applesauce, cinnamon</t>
  </si>
  <si>
    <t>Mustard Seed, yellow</t>
  </si>
  <si>
    <t>SausageMania Spreadsheet</t>
  </si>
  <si>
    <t>© 2001, SausageMania</t>
  </si>
  <si>
    <t>http://www.sausagemania.com</t>
  </si>
  <si>
    <t>Any recipes added by me are so indicated</t>
  </si>
  <si>
    <r>
      <t>INSTRUCTIONS</t>
    </r>
    <r>
      <rPr>
        <b/>
        <sz val="7"/>
        <color indexed="8"/>
        <rFont val="Geneva"/>
      </rPr>
      <t>:</t>
    </r>
    <r>
      <rPr>
        <sz val="7"/>
        <color indexed="8"/>
        <rFont val="Geneva"/>
      </rPr>
      <t xml:space="preserve"> Replace the </t>
    </r>
    <r>
      <rPr>
        <b/>
        <sz val="7"/>
        <color indexed="53"/>
        <rFont val="Geneva"/>
      </rPr>
      <t>ORANGE</t>
    </r>
    <r>
      <rPr>
        <b/>
        <sz val="7"/>
        <color indexed="8"/>
        <rFont val="Geneva"/>
      </rPr>
      <t xml:space="preserve"> </t>
    </r>
    <r>
      <rPr>
        <sz val="7"/>
        <color indexed="8"/>
        <rFont val="Geneva"/>
      </rPr>
      <t xml:space="preserve">numbers with the total poundage of your ground pork. Quantities of all other ingredients will automatically be updated. </t>
    </r>
  </si>
  <si>
    <r>
      <t xml:space="preserve">NOTE: </t>
    </r>
    <r>
      <rPr>
        <sz val="7"/>
        <color indexed="8"/>
        <rFont val="Geneva"/>
      </rPr>
      <t>Columns I, II and III are the same quantities, in different units for ease of measurement. Choose from the most convenient column.</t>
    </r>
  </si>
  <si>
    <t>I</t>
  </si>
  <si>
    <t>II</t>
  </si>
  <si>
    <t>Comments</t>
  </si>
  <si>
    <t>Recalculated Amount</t>
  </si>
  <si>
    <t>SPANISH SAUSAGE</t>
  </si>
  <si>
    <t>Ground pork</t>
  </si>
  <si>
    <t>Cayenne pepper</t>
  </si>
  <si>
    <t>tsp</t>
  </si>
  <si>
    <t>TEAspoons</t>
  </si>
  <si>
    <t>Nutmeg</t>
  </si>
  <si>
    <t>Ground ginger</t>
  </si>
  <si>
    <t>Ground black pepper</t>
  </si>
  <si>
    <t>Crushed garlic cloves</t>
  </si>
  <si>
    <t>clove(s)</t>
  </si>
  <si>
    <t>cloves</t>
  </si>
  <si>
    <t>Raisins (dark &amp; white)</t>
  </si>
  <si>
    <t>cup</t>
  </si>
  <si>
    <t xml:space="preserve">Sugar </t>
  </si>
  <si>
    <t xml:space="preserve">Smoked sweet paprika (optional) </t>
  </si>
  <si>
    <t>ITALIAN SAUSAGE</t>
  </si>
  <si>
    <t>Fennel seeds</t>
  </si>
  <si>
    <t>Chopped parsley</t>
  </si>
  <si>
    <t>NB: For variation, add 0.5-1.0 tsp red pepper flakes and 1 clove garlic to each 1 lb. of mix.</t>
  </si>
  <si>
    <t>BREAKFAST SAUSAGE</t>
  </si>
  <si>
    <t>Powdered sage</t>
  </si>
  <si>
    <t>Summer savory</t>
  </si>
  <si>
    <t>Marjoram</t>
  </si>
  <si>
    <t>Alsatian Christmas Sausage</t>
  </si>
  <si>
    <t>Sugar</t>
  </si>
  <si>
    <t>Cinnamon</t>
  </si>
  <si>
    <t>Ground cloves</t>
  </si>
  <si>
    <t>Linguiça</t>
  </si>
  <si>
    <t>Sherry, dark, dry</t>
  </si>
  <si>
    <t>CHAURICE</t>
  </si>
  <si>
    <t>Diced onions</t>
  </si>
  <si>
    <t>Cayenne</t>
  </si>
  <si>
    <t>Thyme</t>
  </si>
  <si>
    <t>Parsley</t>
  </si>
  <si>
    <t>Bay leaves, crushed</t>
  </si>
  <si>
    <t>leaves</t>
  </si>
  <si>
    <t>HUNGARIAN RAISIN SAUSAGE</t>
  </si>
  <si>
    <t>Imported Hungarian Paprika</t>
  </si>
  <si>
    <t>Fresh garlic cloves, crushed</t>
  </si>
  <si>
    <t>Boiled garlic cloves, mashed</t>
  </si>
  <si>
    <t>Ground Allspice</t>
  </si>
  <si>
    <t>Ground back pepper</t>
  </si>
  <si>
    <t>White raisins</t>
  </si>
  <si>
    <t>ANDOUILLE</t>
  </si>
  <si>
    <t>Sage</t>
  </si>
  <si>
    <t>Mace</t>
  </si>
  <si>
    <t>Ground Bayleaf</t>
  </si>
  <si>
    <t>Garlic</t>
  </si>
  <si>
    <t>clove</t>
  </si>
  <si>
    <t>SPANISH CHORIZO</t>
  </si>
  <si>
    <t>Diced pork</t>
  </si>
  <si>
    <r>
      <rPr>
        <b/>
        <sz val="9"/>
        <rFont val="Geneva"/>
      </rPr>
      <t>TABLE</t>
    </r>
    <r>
      <rPr>
        <sz val="11"/>
        <color theme="1"/>
        <rFont val="Calibri"/>
        <family val="2"/>
        <scheme val="minor"/>
      </rPr>
      <t>spoons</t>
    </r>
  </si>
  <si>
    <t>Ground nutmeg</t>
  </si>
  <si>
    <t>Brown sugar</t>
  </si>
  <si>
    <t>Smoked paprika</t>
  </si>
  <si>
    <t>Aleppo Pepper</t>
  </si>
  <si>
    <t>I did not add this ingredient</t>
  </si>
  <si>
    <r>
      <t>1</t>
    </r>
    <r>
      <rPr>
        <b/>
        <sz val="7"/>
        <color indexed="8"/>
        <rFont val="Geneva"/>
      </rPr>
      <t>:</t>
    </r>
    <r>
      <rPr>
        <sz val="7"/>
        <color indexed="8"/>
        <rFont val="Geneva"/>
      </rPr>
      <t xml:space="preserve"> Mix all the ingredients. Cover and refrigerate 24 hours. </t>
    </r>
    <r>
      <rPr>
        <b/>
        <sz val="7"/>
        <color indexed="16"/>
        <rFont val="Geneva"/>
      </rPr>
      <t>2:</t>
    </r>
    <r>
      <rPr>
        <sz val="7"/>
        <color indexed="8"/>
        <rFont val="Geneva"/>
      </rPr>
      <t xml:space="preserve"> Grind coarsely, cover, refrigerate 1-2 hours. Stuff casings.</t>
    </r>
  </si>
  <si>
    <t>Ralph's Linguiça</t>
  </si>
  <si>
    <t>Quantities are rounded</t>
  </si>
  <si>
    <t>Ounces</t>
  </si>
  <si>
    <t>Enter the value in pounds in the Green cell 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</si>
</sst>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9"/>
      <color indexed="16"/>
      <name val="Geneva"/>
    </font>
    <font>
      <b/>
      <sz val="9"/>
      <name val="Geneva"/>
    </font>
    <font>
      <b/>
      <sz val="9"/>
      <color indexed="16"/>
      <name val="Geneva"/>
    </font>
    <font>
      <u val="double"/>
      <sz val="9"/>
      <color indexed="53"/>
      <name val="Geneva"/>
    </font>
    <font>
      <u/>
      <sz val="11"/>
      <color theme="10"/>
      <name val="Calibri"/>
      <family val="2"/>
      <scheme val="minor"/>
    </font>
    <font>
      <b/>
      <u val="double"/>
      <sz val="14"/>
      <color indexed="16"/>
      <name val="Geneva"/>
    </font>
    <font>
      <b/>
      <sz val="7"/>
      <color indexed="16"/>
      <name val="Geneva"/>
    </font>
    <font>
      <b/>
      <sz val="7"/>
      <color indexed="8"/>
      <name val="Geneva"/>
    </font>
    <font>
      <sz val="7"/>
      <color indexed="8"/>
      <name val="Geneva"/>
    </font>
    <font>
      <b/>
      <sz val="7"/>
      <color indexed="53"/>
      <name val="Geneva"/>
    </font>
    <font>
      <b/>
      <u/>
      <sz val="12"/>
      <color indexed="48"/>
      <name val="Geneva"/>
    </font>
    <font>
      <u val="double"/>
      <sz val="9"/>
      <color indexed="16"/>
      <name val="Geneva"/>
    </font>
    <font>
      <sz val="9"/>
      <color indexed="16"/>
      <name val="Geneva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/>
    <xf numFmtId="164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0" fillId="0" borderId="1" xfId="0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left"/>
    </xf>
    <xf numFmtId="0" fontId="4" fillId="0" borderId="1" xfId="0" applyFont="1" applyBorder="1"/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1" xfId="0" applyBorder="1"/>
    <xf numFmtId="1" fontId="8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9" fillId="0" borderId="0" xfId="2" applyFont="1" applyAlignment="1" applyProtection="1">
      <alignment horizontal="left"/>
    </xf>
    <xf numFmtId="0" fontId="7" fillId="0" borderId="0" xfId="2" applyAlignment="1" applyProtection="1">
      <alignment horizontal="left"/>
    </xf>
    <xf numFmtId="0" fontId="13" fillId="0" borderId="0" xfId="2" applyFont="1" applyAlignment="1" applyProtection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" fontId="0" fillId="0" borderId="0" xfId="0" applyNumberForma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4" fillId="0" borderId="1" xfId="0" applyFont="1" applyBorder="1"/>
    <xf numFmtId="0" fontId="14" fillId="0" borderId="0" xfId="0" applyFont="1"/>
    <xf numFmtId="0" fontId="5" fillId="0" borderId="1" xfId="0" applyFont="1" applyBorder="1"/>
    <xf numFmtId="0" fontId="15" fillId="0" borderId="1" xfId="0" applyFont="1" applyBorder="1"/>
    <xf numFmtId="0" fontId="15" fillId="0" borderId="0" xfId="0" applyFont="1"/>
    <xf numFmtId="164" fontId="0" fillId="0" borderId="1" xfId="0" applyNumberFormat="1" applyBorder="1"/>
    <xf numFmtId="2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1" fontId="1" fillId="2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" fontId="0" fillId="0" borderId="4" xfId="0" applyNumberFormat="1" applyBorder="1"/>
    <xf numFmtId="1" fontId="0" fillId="0" borderId="3" xfId="0" applyNumberFormat="1" applyBorder="1"/>
    <xf numFmtId="0" fontId="9" fillId="0" borderId="0" xfId="2" applyFont="1" applyAlignment="1" applyProtection="1">
      <alignment horizontal="left"/>
    </xf>
    <xf numFmtId="0" fontId="7" fillId="0" borderId="0" xfId="2" applyAlignment="1" applyProtection="1">
      <alignment horizontal="left"/>
    </xf>
    <xf numFmtId="0" fontId="5" fillId="0" borderId="1" xfId="0" applyFont="1" applyBorder="1"/>
    <xf numFmtId="0" fontId="15" fillId="0" borderId="1" xfId="0" applyFont="1" applyBorder="1"/>
    <xf numFmtId="1" fontId="9" fillId="0" borderId="0" xfId="2" applyNumberFormat="1" applyFont="1" applyAlignment="1" applyProtection="1">
      <alignment horizontal="left"/>
    </xf>
    <xf numFmtId="1" fontId="7" fillId="0" borderId="0" xfId="2" applyNumberFormat="1" applyAlignment="1" applyProtection="1">
      <alignment horizontal="left"/>
    </xf>
    <xf numFmtId="1" fontId="8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7" fillId="0" borderId="0" xfId="2" applyNumberFormat="1" applyAlignment="1" applyProtection="1">
      <alignment horizontal="center"/>
    </xf>
    <xf numFmtId="1" fontId="0" fillId="0" borderId="0" xfId="2" applyNumberFormat="1" applyFont="1" applyAlignment="1" applyProtection="1">
      <alignment horizontal="center"/>
    </xf>
    <xf numFmtId="1" fontId="9" fillId="0" borderId="0" xfId="2" applyNumberFormat="1" applyFont="1" applyAlignment="1" applyProtection="1">
      <alignment horizontal="center"/>
    </xf>
    <xf numFmtId="1" fontId="0" fillId="0" borderId="2" xfId="0" applyNumberFormat="1" applyBorder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13" fillId="0" borderId="0" xfId="2" applyFont="1" applyAlignment="1" applyProtection="1">
      <alignment horizontal="center" vertical="center"/>
    </xf>
    <xf numFmtId="0" fontId="7" fillId="0" borderId="0" xfId="2" applyAlignment="1" applyProtection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5CF8-8BE3-414B-B386-6F1D44B505BC}">
  <dimension ref="A1:I110"/>
  <sheetViews>
    <sheetView tabSelected="1" topLeftCell="A56" workbookViewId="0">
      <selection activeCell="I56" sqref="I1:I1048576"/>
    </sheetView>
  </sheetViews>
  <sheetFormatPr defaultColWidth="10.36328125" defaultRowHeight="14.5"/>
  <cols>
    <col min="1" max="1" width="27.7265625" style="22" bestFit="1" customWidth="1"/>
    <col min="2" max="3" width="10" style="23" hidden="1" customWidth="1"/>
    <col min="4" max="4" width="21.453125" style="24" customWidth="1"/>
    <col min="5" max="5" width="8.7265625" style="25" customWidth="1"/>
    <col min="6" max="6" width="13.7265625" style="26" customWidth="1"/>
    <col min="7" max="7" width="10.26953125" style="60" customWidth="1"/>
    <col min="8" max="8" width="8.81640625" style="22" customWidth="1"/>
    <col min="9" max="9" width="22.54296875" customWidth="1"/>
    <col min="255" max="255" width="27.7265625" bestFit="1" customWidth="1"/>
    <col min="256" max="257" width="10" customWidth="1"/>
    <col min="258" max="258" width="16.36328125" customWidth="1"/>
    <col min="259" max="259" width="18.81640625" customWidth="1"/>
    <col min="260" max="260" width="11.81640625" customWidth="1"/>
    <col min="261" max="261" width="7" customWidth="1"/>
    <col min="262" max="262" width="12.453125" customWidth="1"/>
    <col min="263" max="264" width="0" hidden="1" customWidth="1"/>
    <col min="265" max="265" width="20" customWidth="1"/>
    <col min="511" max="511" width="27.7265625" bestFit="1" customWidth="1"/>
    <col min="512" max="513" width="10" customWidth="1"/>
    <col min="514" max="514" width="16.36328125" customWidth="1"/>
    <col min="515" max="515" width="18.81640625" customWidth="1"/>
    <col min="516" max="516" width="11.81640625" customWidth="1"/>
    <col min="517" max="517" width="7" customWidth="1"/>
    <col min="518" max="518" width="12.453125" customWidth="1"/>
    <col min="519" max="520" width="0" hidden="1" customWidth="1"/>
    <col min="521" max="521" width="20" customWidth="1"/>
    <col min="767" max="767" width="27.7265625" bestFit="1" customWidth="1"/>
    <col min="768" max="769" width="10" customWidth="1"/>
    <col min="770" max="770" width="16.36328125" customWidth="1"/>
    <col min="771" max="771" width="18.81640625" customWidth="1"/>
    <col min="772" max="772" width="11.81640625" customWidth="1"/>
    <col min="773" max="773" width="7" customWidth="1"/>
    <col min="774" max="774" width="12.453125" customWidth="1"/>
    <col min="775" max="776" width="0" hidden="1" customWidth="1"/>
    <col min="777" max="777" width="20" customWidth="1"/>
    <col min="1023" max="1023" width="27.7265625" bestFit="1" customWidth="1"/>
    <col min="1024" max="1025" width="10" customWidth="1"/>
    <col min="1026" max="1026" width="16.36328125" customWidth="1"/>
    <col min="1027" max="1027" width="18.81640625" customWidth="1"/>
    <col min="1028" max="1028" width="11.81640625" customWidth="1"/>
    <col min="1029" max="1029" width="7" customWidth="1"/>
    <col min="1030" max="1030" width="12.453125" customWidth="1"/>
    <col min="1031" max="1032" width="0" hidden="1" customWidth="1"/>
    <col min="1033" max="1033" width="20" customWidth="1"/>
    <col min="1279" max="1279" width="27.7265625" bestFit="1" customWidth="1"/>
    <col min="1280" max="1281" width="10" customWidth="1"/>
    <col min="1282" max="1282" width="16.36328125" customWidth="1"/>
    <col min="1283" max="1283" width="18.81640625" customWidth="1"/>
    <col min="1284" max="1284" width="11.81640625" customWidth="1"/>
    <col min="1285" max="1285" width="7" customWidth="1"/>
    <col min="1286" max="1286" width="12.453125" customWidth="1"/>
    <col min="1287" max="1288" width="0" hidden="1" customWidth="1"/>
    <col min="1289" max="1289" width="20" customWidth="1"/>
    <col min="1535" max="1535" width="27.7265625" bestFit="1" customWidth="1"/>
    <col min="1536" max="1537" width="10" customWidth="1"/>
    <col min="1538" max="1538" width="16.36328125" customWidth="1"/>
    <col min="1539" max="1539" width="18.81640625" customWidth="1"/>
    <col min="1540" max="1540" width="11.81640625" customWidth="1"/>
    <col min="1541" max="1541" width="7" customWidth="1"/>
    <col min="1542" max="1542" width="12.453125" customWidth="1"/>
    <col min="1543" max="1544" width="0" hidden="1" customWidth="1"/>
    <col min="1545" max="1545" width="20" customWidth="1"/>
    <col min="1791" max="1791" width="27.7265625" bestFit="1" customWidth="1"/>
    <col min="1792" max="1793" width="10" customWidth="1"/>
    <col min="1794" max="1794" width="16.36328125" customWidth="1"/>
    <col min="1795" max="1795" width="18.81640625" customWidth="1"/>
    <col min="1796" max="1796" width="11.81640625" customWidth="1"/>
    <col min="1797" max="1797" width="7" customWidth="1"/>
    <col min="1798" max="1798" width="12.453125" customWidth="1"/>
    <col min="1799" max="1800" width="0" hidden="1" customWidth="1"/>
    <col min="1801" max="1801" width="20" customWidth="1"/>
    <col min="2047" max="2047" width="27.7265625" bestFit="1" customWidth="1"/>
    <col min="2048" max="2049" width="10" customWidth="1"/>
    <col min="2050" max="2050" width="16.36328125" customWidth="1"/>
    <col min="2051" max="2051" width="18.81640625" customWidth="1"/>
    <col min="2052" max="2052" width="11.81640625" customWidth="1"/>
    <col min="2053" max="2053" width="7" customWidth="1"/>
    <col min="2054" max="2054" width="12.453125" customWidth="1"/>
    <col min="2055" max="2056" width="0" hidden="1" customWidth="1"/>
    <col min="2057" max="2057" width="20" customWidth="1"/>
    <col min="2303" max="2303" width="27.7265625" bestFit="1" customWidth="1"/>
    <col min="2304" max="2305" width="10" customWidth="1"/>
    <col min="2306" max="2306" width="16.36328125" customWidth="1"/>
    <col min="2307" max="2307" width="18.81640625" customWidth="1"/>
    <col min="2308" max="2308" width="11.81640625" customWidth="1"/>
    <col min="2309" max="2309" width="7" customWidth="1"/>
    <col min="2310" max="2310" width="12.453125" customWidth="1"/>
    <col min="2311" max="2312" width="0" hidden="1" customWidth="1"/>
    <col min="2313" max="2313" width="20" customWidth="1"/>
    <col min="2559" max="2559" width="27.7265625" bestFit="1" customWidth="1"/>
    <col min="2560" max="2561" width="10" customWidth="1"/>
    <col min="2562" max="2562" width="16.36328125" customWidth="1"/>
    <col min="2563" max="2563" width="18.81640625" customWidth="1"/>
    <col min="2564" max="2564" width="11.81640625" customWidth="1"/>
    <col min="2565" max="2565" width="7" customWidth="1"/>
    <col min="2566" max="2566" width="12.453125" customWidth="1"/>
    <col min="2567" max="2568" width="0" hidden="1" customWidth="1"/>
    <col min="2569" max="2569" width="20" customWidth="1"/>
    <col min="2815" max="2815" width="27.7265625" bestFit="1" customWidth="1"/>
    <col min="2816" max="2817" width="10" customWidth="1"/>
    <col min="2818" max="2818" width="16.36328125" customWidth="1"/>
    <col min="2819" max="2819" width="18.81640625" customWidth="1"/>
    <col min="2820" max="2820" width="11.81640625" customWidth="1"/>
    <col min="2821" max="2821" width="7" customWidth="1"/>
    <col min="2822" max="2822" width="12.453125" customWidth="1"/>
    <col min="2823" max="2824" width="0" hidden="1" customWidth="1"/>
    <col min="2825" max="2825" width="20" customWidth="1"/>
    <col min="3071" max="3071" width="27.7265625" bestFit="1" customWidth="1"/>
    <col min="3072" max="3073" width="10" customWidth="1"/>
    <col min="3074" max="3074" width="16.36328125" customWidth="1"/>
    <col min="3075" max="3075" width="18.81640625" customWidth="1"/>
    <col min="3076" max="3076" width="11.81640625" customWidth="1"/>
    <col min="3077" max="3077" width="7" customWidth="1"/>
    <col min="3078" max="3078" width="12.453125" customWidth="1"/>
    <col min="3079" max="3080" width="0" hidden="1" customWidth="1"/>
    <col min="3081" max="3081" width="20" customWidth="1"/>
    <col min="3327" max="3327" width="27.7265625" bestFit="1" customWidth="1"/>
    <col min="3328" max="3329" width="10" customWidth="1"/>
    <col min="3330" max="3330" width="16.36328125" customWidth="1"/>
    <col min="3331" max="3331" width="18.81640625" customWidth="1"/>
    <col min="3332" max="3332" width="11.81640625" customWidth="1"/>
    <col min="3333" max="3333" width="7" customWidth="1"/>
    <col min="3334" max="3334" width="12.453125" customWidth="1"/>
    <col min="3335" max="3336" width="0" hidden="1" customWidth="1"/>
    <col min="3337" max="3337" width="20" customWidth="1"/>
    <col min="3583" max="3583" width="27.7265625" bestFit="1" customWidth="1"/>
    <col min="3584" max="3585" width="10" customWidth="1"/>
    <col min="3586" max="3586" width="16.36328125" customWidth="1"/>
    <col min="3587" max="3587" width="18.81640625" customWidth="1"/>
    <col min="3588" max="3588" width="11.81640625" customWidth="1"/>
    <col min="3589" max="3589" width="7" customWidth="1"/>
    <col min="3590" max="3590" width="12.453125" customWidth="1"/>
    <col min="3591" max="3592" width="0" hidden="1" customWidth="1"/>
    <col min="3593" max="3593" width="20" customWidth="1"/>
    <col min="3839" max="3839" width="27.7265625" bestFit="1" customWidth="1"/>
    <col min="3840" max="3841" width="10" customWidth="1"/>
    <col min="3842" max="3842" width="16.36328125" customWidth="1"/>
    <col min="3843" max="3843" width="18.81640625" customWidth="1"/>
    <col min="3844" max="3844" width="11.81640625" customWidth="1"/>
    <col min="3845" max="3845" width="7" customWidth="1"/>
    <col min="3846" max="3846" width="12.453125" customWidth="1"/>
    <col min="3847" max="3848" width="0" hidden="1" customWidth="1"/>
    <col min="3849" max="3849" width="20" customWidth="1"/>
    <col min="4095" max="4095" width="27.7265625" bestFit="1" customWidth="1"/>
    <col min="4096" max="4097" width="10" customWidth="1"/>
    <col min="4098" max="4098" width="16.36328125" customWidth="1"/>
    <col min="4099" max="4099" width="18.81640625" customWidth="1"/>
    <col min="4100" max="4100" width="11.81640625" customWidth="1"/>
    <col min="4101" max="4101" width="7" customWidth="1"/>
    <col min="4102" max="4102" width="12.453125" customWidth="1"/>
    <col min="4103" max="4104" width="0" hidden="1" customWidth="1"/>
    <col min="4105" max="4105" width="20" customWidth="1"/>
    <col min="4351" max="4351" width="27.7265625" bestFit="1" customWidth="1"/>
    <col min="4352" max="4353" width="10" customWidth="1"/>
    <col min="4354" max="4354" width="16.36328125" customWidth="1"/>
    <col min="4355" max="4355" width="18.81640625" customWidth="1"/>
    <col min="4356" max="4356" width="11.81640625" customWidth="1"/>
    <col min="4357" max="4357" width="7" customWidth="1"/>
    <col min="4358" max="4358" width="12.453125" customWidth="1"/>
    <col min="4359" max="4360" width="0" hidden="1" customWidth="1"/>
    <col min="4361" max="4361" width="20" customWidth="1"/>
    <col min="4607" max="4607" width="27.7265625" bestFit="1" customWidth="1"/>
    <col min="4608" max="4609" width="10" customWidth="1"/>
    <col min="4610" max="4610" width="16.36328125" customWidth="1"/>
    <col min="4611" max="4611" width="18.81640625" customWidth="1"/>
    <col min="4612" max="4612" width="11.81640625" customWidth="1"/>
    <col min="4613" max="4613" width="7" customWidth="1"/>
    <col min="4614" max="4614" width="12.453125" customWidth="1"/>
    <col min="4615" max="4616" width="0" hidden="1" customWidth="1"/>
    <col min="4617" max="4617" width="20" customWidth="1"/>
    <col min="4863" max="4863" width="27.7265625" bestFit="1" customWidth="1"/>
    <col min="4864" max="4865" width="10" customWidth="1"/>
    <col min="4866" max="4866" width="16.36328125" customWidth="1"/>
    <col min="4867" max="4867" width="18.81640625" customWidth="1"/>
    <col min="4868" max="4868" width="11.81640625" customWidth="1"/>
    <col min="4869" max="4869" width="7" customWidth="1"/>
    <col min="4870" max="4870" width="12.453125" customWidth="1"/>
    <col min="4871" max="4872" width="0" hidden="1" customWidth="1"/>
    <col min="4873" max="4873" width="20" customWidth="1"/>
    <col min="5119" max="5119" width="27.7265625" bestFit="1" customWidth="1"/>
    <col min="5120" max="5121" width="10" customWidth="1"/>
    <col min="5122" max="5122" width="16.36328125" customWidth="1"/>
    <col min="5123" max="5123" width="18.81640625" customWidth="1"/>
    <col min="5124" max="5124" width="11.81640625" customWidth="1"/>
    <col min="5125" max="5125" width="7" customWidth="1"/>
    <col min="5126" max="5126" width="12.453125" customWidth="1"/>
    <col min="5127" max="5128" width="0" hidden="1" customWidth="1"/>
    <col min="5129" max="5129" width="20" customWidth="1"/>
    <col min="5375" max="5375" width="27.7265625" bestFit="1" customWidth="1"/>
    <col min="5376" max="5377" width="10" customWidth="1"/>
    <col min="5378" max="5378" width="16.36328125" customWidth="1"/>
    <col min="5379" max="5379" width="18.81640625" customWidth="1"/>
    <col min="5380" max="5380" width="11.81640625" customWidth="1"/>
    <col min="5381" max="5381" width="7" customWidth="1"/>
    <col min="5382" max="5382" width="12.453125" customWidth="1"/>
    <col min="5383" max="5384" width="0" hidden="1" customWidth="1"/>
    <col min="5385" max="5385" width="20" customWidth="1"/>
    <col min="5631" max="5631" width="27.7265625" bestFit="1" customWidth="1"/>
    <col min="5632" max="5633" width="10" customWidth="1"/>
    <col min="5634" max="5634" width="16.36328125" customWidth="1"/>
    <col min="5635" max="5635" width="18.81640625" customWidth="1"/>
    <col min="5636" max="5636" width="11.81640625" customWidth="1"/>
    <col min="5637" max="5637" width="7" customWidth="1"/>
    <col min="5638" max="5638" width="12.453125" customWidth="1"/>
    <col min="5639" max="5640" width="0" hidden="1" customWidth="1"/>
    <col min="5641" max="5641" width="20" customWidth="1"/>
    <col min="5887" max="5887" width="27.7265625" bestFit="1" customWidth="1"/>
    <col min="5888" max="5889" width="10" customWidth="1"/>
    <col min="5890" max="5890" width="16.36328125" customWidth="1"/>
    <col min="5891" max="5891" width="18.81640625" customWidth="1"/>
    <col min="5892" max="5892" width="11.81640625" customWidth="1"/>
    <col min="5893" max="5893" width="7" customWidth="1"/>
    <col min="5894" max="5894" width="12.453125" customWidth="1"/>
    <col min="5895" max="5896" width="0" hidden="1" customWidth="1"/>
    <col min="5897" max="5897" width="20" customWidth="1"/>
    <col min="6143" max="6143" width="27.7265625" bestFit="1" customWidth="1"/>
    <col min="6144" max="6145" width="10" customWidth="1"/>
    <col min="6146" max="6146" width="16.36328125" customWidth="1"/>
    <col min="6147" max="6147" width="18.81640625" customWidth="1"/>
    <col min="6148" max="6148" width="11.81640625" customWidth="1"/>
    <col min="6149" max="6149" width="7" customWidth="1"/>
    <col min="6150" max="6150" width="12.453125" customWidth="1"/>
    <col min="6151" max="6152" width="0" hidden="1" customWidth="1"/>
    <col min="6153" max="6153" width="20" customWidth="1"/>
    <col min="6399" max="6399" width="27.7265625" bestFit="1" customWidth="1"/>
    <col min="6400" max="6401" width="10" customWidth="1"/>
    <col min="6402" max="6402" width="16.36328125" customWidth="1"/>
    <col min="6403" max="6403" width="18.81640625" customWidth="1"/>
    <col min="6404" max="6404" width="11.81640625" customWidth="1"/>
    <col min="6405" max="6405" width="7" customWidth="1"/>
    <col min="6406" max="6406" width="12.453125" customWidth="1"/>
    <col min="6407" max="6408" width="0" hidden="1" customWidth="1"/>
    <col min="6409" max="6409" width="20" customWidth="1"/>
    <col min="6655" max="6655" width="27.7265625" bestFit="1" customWidth="1"/>
    <col min="6656" max="6657" width="10" customWidth="1"/>
    <col min="6658" max="6658" width="16.36328125" customWidth="1"/>
    <col min="6659" max="6659" width="18.81640625" customWidth="1"/>
    <col min="6660" max="6660" width="11.81640625" customWidth="1"/>
    <col min="6661" max="6661" width="7" customWidth="1"/>
    <col min="6662" max="6662" width="12.453125" customWidth="1"/>
    <col min="6663" max="6664" width="0" hidden="1" customWidth="1"/>
    <col min="6665" max="6665" width="20" customWidth="1"/>
    <col min="6911" max="6911" width="27.7265625" bestFit="1" customWidth="1"/>
    <col min="6912" max="6913" width="10" customWidth="1"/>
    <col min="6914" max="6914" width="16.36328125" customWidth="1"/>
    <col min="6915" max="6915" width="18.81640625" customWidth="1"/>
    <col min="6916" max="6916" width="11.81640625" customWidth="1"/>
    <col min="6917" max="6917" width="7" customWidth="1"/>
    <col min="6918" max="6918" width="12.453125" customWidth="1"/>
    <col min="6919" max="6920" width="0" hidden="1" customWidth="1"/>
    <col min="6921" max="6921" width="20" customWidth="1"/>
    <col min="7167" max="7167" width="27.7265625" bestFit="1" customWidth="1"/>
    <col min="7168" max="7169" width="10" customWidth="1"/>
    <col min="7170" max="7170" width="16.36328125" customWidth="1"/>
    <col min="7171" max="7171" width="18.81640625" customWidth="1"/>
    <col min="7172" max="7172" width="11.81640625" customWidth="1"/>
    <col min="7173" max="7173" width="7" customWidth="1"/>
    <col min="7174" max="7174" width="12.453125" customWidth="1"/>
    <col min="7175" max="7176" width="0" hidden="1" customWidth="1"/>
    <col min="7177" max="7177" width="20" customWidth="1"/>
    <col min="7423" max="7423" width="27.7265625" bestFit="1" customWidth="1"/>
    <col min="7424" max="7425" width="10" customWidth="1"/>
    <col min="7426" max="7426" width="16.36328125" customWidth="1"/>
    <col min="7427" max="7427" width="18.81640625" customWidth="1"/>
    <col min="7428" max="7428" width="11.81640625" customWidth="1"/>
    <col min="7429" max="7429" width="7" customWidth="1"/>
    <col min="7430" max="7430" width="12.453125" customWidth="1"/>
    <col min="7431" max="7432" width="0" hidden="1" customWidth="1"/>
    <col min="7433" max="7433" width="20" customWidth="1"/>
    <col min="7679" max="7679" width="27.7265625" bestFit="1" customWidth="1"/>
    <col min="7680" max="7681" width="10" customWidth="1"/>
    <col min="7682" max="7682" width="16.36328125" customWidth="1"/>
    <col min="7683" max="7683" width="18.81640625" customWidth="1"/>
    <col min="7684" max="7684" width="11.81640625" customWidth="1"/>
    <col min="7685" max="7685" width="7" customWidth="1"/>
    <col min="7686" max="7686" width="12.453125" customWidth="1"/>
    <col min="7687" max="7688" width="0" hidden="1" customWidth="1"/>
    <col min="7689" max="7689" width="20" customWidth="1"/>
    <col min="7935" max="7935" width="27.7265625" bestFit="1" customWidth="1"/>
    <col min="7936" max="7937" width="10" customWidth="1"/>
    <col min="7938" max="7938" width="16.36328125" customWidth="1"/>
    <col min="7939" max="7939" width="18.81640625" customWidth="1"/>
    <col min="7940" max="7940" width="11.81640625" customWidth="1"/>
    <col min="7941" max="7941" width="7" customWidth="1"/>
    <col min="7942" max="7942" width="12.453125" customWidth="1"/>
    <col min="7943" max="7944" width="0" hidden="1" customWidth="1"/>
    <col min="7945" max="7945" width="20" customWidth="1"/>
    <col min="8191" max="8191" width="27.7265625" bestFit="1" customWidth="1"/>
    <col min="8192" max="8193" width="10" customWidth="1"/>
    <col min="8194" max="8194" width="16.36328125" customWidth="1"/>
    <col min="8195" max="8195" width="18.81640625" customWidth="1"/>
    <col min="8196" max="8196" width="11.81640625" customWidth="1"/>
    <col min="8197" max="8197" width="7" customWidth="1"/>
    <col min="8198" max="8198" width="12.453125" customWidth="1"/>
    <col min="8199" max="8200" width="0" hidden="1" customWidth="1"/>
    <col min="8201" max="8201" width="20" customWidth="1"/>
    <col min="8447" max="8447" width="27.7265625" bestFit="1" customWidth="1"/>
    <col min="8448" max="8449" width="10" customWidth="1"/>
    <col min="8450" max="8450" width="16.36328125" customWidth="1"/>
    <col min="8451" max="8451" width="18.81640625" customWidth="1"/>
    <col min="8452" max="8452" width="11.81640625" customWidth="1"/>
    <col min="8453" max="8453" width="7" customWidth="1"/>
    <col min="8454" max="8454" width="12.453125" customWidth="1"/>
    <col min="8455" max="8456" width="0" hidden="1" customWidth="1"/>
    <col min="8457" max="8457" width="20" customWidth="1"/>
    <col min="8703" max="8703" width="27.7265625" bestFit="1" customWidth="1"/>
    <col min="8704" max="8705" width="10" customWidth="1"/>
    <col min="8706" max="8706" width="16.36328125" customWidth="1"/>
    <col min="8707" max="8707" width="18.81640625" customWidth="1"/>
    <col min="8708" max="8708" width="11.81640625" customWidth="1"/>
    <col min="8709" max="8709" width="7" customWidth="1"/>
    <col min="8710" max="8710" width="12.453125" customWidth="1"/>
    <col min="8711" max="8712" width="0" hidden="1" customWidth="1"/>
    <col min="8713" max="8713" width="20" customWidth="1"/>
    <col min="8959" max="8959" width="27.7265625" bestFit="1" customWidth="1"/>
    <col min="8960" max="8961" width="10" customWidth="1"/>
    <col min="8962" max="8962" width="16.36328125" customWidth="1"/>
    <col min="8963" max="8963" width="18.81640625" customWidth="1"/>
    <col min="8964" max="8964" width="11.81640625" customWidth="1"/>
    <col min="8965" max="8965" width="7" customWidth="1"/>
    <col min="8966" max="8966" width="12.453125" customWidth="1"/>
    <col min="8967" max="8968" width="0" hidden="1" customWidth="1"/>
    <col min="8969" max="8969" width="20" customWidth="1"/>
    <col min="9215" max="9215" width="27.7265625" bestFit="1" customWidth="1"/>
    <col min="9216" max="9217" width="10" customWidth="1"/>
    <col min="9218" max="9218" width="16.36328125" customWidth="1"/>
    <col min="9219" max="9219" width="18.81640625" customWidth="1"/>
    <col min="9220" max="9220" width="11.81640625" customWidth="1"/>
    <col min="9221" max="9221" width="7" customWidth="1"/>
    <col min="9222" max="9222" width="12.453125" customWidth="1"/>
    <col min="9223" max="9224" width="0" hidden="1" customWidth="1"/>
    <col min="9225" max="9225" width="20" customWidth="1"/>
    <col min="9471" max="9471" width="27.7265625" bestFit="1" customWidth="1"/>
    <col min="9472" max="9473" width="10" customWidth="1"/>
    <col min="9474" max="9474" width="16.36328125" customWidth="1"/>
    <col min="9475" max="9475" width="18.81640625" customWidth="1"/>
    <col min="9476" max="9476" width="11.81640625" customWidth="1"/>
    <col min="9477" max="9477" width="7" customWidth="1"/>
    <col min="9478" max="9478" width="12.453125" customWidth="1"/>
    <col min="9479" max="9480" width="0" hidden="1" customWidth="1"/>
    <col min="9481" max="9481" width="20" customWidth="1"/>
    <col min="9727" max="9727" width="27.7265625" bestFit="1" customWidth="1"/>
    <col min="9728" max="9729" width="10" customWidth="1"/>
    <col min="9730" max="9730" width="16.36328125" customWidth="1"/>
    <col min="9731" max="9731" width="18.81640625" customWidth="1"/>
    <col min="9732" max="9732" width="11.81640625" customWidth="1"/>
    <col min="9733" max="9733" width="7" customWidth="1"/>
    <col min="9734" max="9734" width="12.453125" customWidth="1"/>
    <col min="9735" max="9736" width="0" hidden="1" customWidth="1"/>
    <col min="9737" max="9737" width="20" customWidth="1"/>
    <col min="9983" max="9983" width="27.7265625" bestFit="1" customWidth="1"/>
    <col min="9984" max="9985" width="10" customWidth="1"/>
    <col min="9986" max="9986" width="16.36328125" customWidth="1"/>
    <col min="9987" max="9987" width="18.81640625" customWidth="1"/>
    <col min="9988" max="9988" width="11.81640625" customWidth="1"/>
    <col min="9989" max="9989" width="7" customWidth="1"/>
    <col min="9990" max="9990" width="12.453125" customWidth="1"/>
    <col min="9991" max="9992" width="0" hidden="1" customWidth="1"/>
    <col min="9993" max="9993" width="20" customWidth="1"/>
    <col min="10239" max="10239" width="27.7265625" bestFit="1" customWidth="1"/>
    <col min="10240" max="10241" width="10" customWidth="1"/>
    <col min="10242" max="10242" width="16.36328125" customWidth="1"/>
    <col min="10243" max="10243" width="18.81640625" customWidth="1"/>
    <col min="10244" max="10244" width="11.81640625" customWidth="1"/>
    <col min="10245" max="10245" width="7" customWidth="1"/>
    <col min="10246" max="10246" width="12.453125" customWidth="1"/>
    <col min="10247" max="10248" width="0" hidden="1" customWidth="1"/>
    <col min="10249" max="10249" width="20" customWidth="1"/>
    <col min="10495" max="10495" width="27.7265625" bestFit="1" customWidth="1"/>
    <col min="10496" max="10497" width="10" customWidth="1"/>
    <col min="10498" max="10498" width="16.36328125" customWidth="1"/>
    <col min="10499" max="10499" width="18.81640625" customWidth="1"/>
    <col min="10500" max="10500" width="11.81640625" customWidth="1"/>
    <col min="10501" max="10501" width="7" customWidth="1"/>
    <col min="10502" max="10502" width="12.453125" customWidth="1"/>
    <col min="10503" max="10504" width="0" hidden="1" customWidth="1"/>
    <col min="10505" max="10505" width="20" customWidth="1"/>
    <col min="10751" max="10751" width="27.7265625" bestFit="1" customWidth="1"/>
    <col min="10752" max="10753" width="10" customWidth="1"/>
    <col min="10754" max="10754" width="16.36328125" customWidth="1"/>
    <col min="10755" max="10755" width="18.81640625" customWidth="1"/>
    <col min="10756" max="10756" width="11.81640625" customWidth="1"/>
    <col min="10757" max="10757" width="7" customWidth="1"/>
    <col min="10758" max="10758" width="12.453125" customWidth="1"/>
    <col min="10759" max="10760" width="0" hidden="1" customWidth="1"/>
    <col min="10761" max="10761" width="20" customWidth="1"/>
    <col min="11007" max="11007" width="27.7265625" bestFit="1" customWidth="1"/>
    <col min="11008" max="11009" width="10" customWidth="1"/>
    <col min="11010" max="11010" width="16.36328125" customWidth="1"/>
    <col min="11011" max="11011" width="18.81640625" customWidth="1"/>
    <col min="11012" max="11012" width="11.81640625" customWidth="1"/>
    <col min="11013" max="11013" width="7" customWidth="1"/>
    <col min="11014" max="11014" width="12.453125" customWidth="1"/>
    <col min="11015" max="11016" width="0" hidden="1" customWidth="1"/>
    <col min="11017" max="11017" width="20" customWidth="1"/>
    <col min="11263" max="11263" width="27.7265625" bestFit="1" customWidth="1"/>
    <col min="11264" max="11265" width="10" customWidth="1"/>
    <col min="11266" max="11266" width="16.36328125" customWidth="1"/>
    <col min="11267" max="11267" width="18.81640625" customWidth="1"/>
    <col min="11268" max="11268" width="11.81640625" customWidth="1"/>
    <col min="11269" max="11269" width="7" customWidth="1"/>
    <col min="11270" max="11270" width="12.453125" customWidth="1"/>
    <col min="11271" max="11272" width="0" hidden="1" customWidth="1"/>
    <col min="11273" max="11273" width="20" customWidth="1"/>
    <col min="11519" max="11519" width="27.7265625" bestFit="1" customWidth="1"/>
    <col min="11520" max="11521" width="10" customWidth="1"/>
    <col min="11522" max="11522" width="16.36328125" customWidth="1"/>
    <col min="11523" max="11523" width="18.81640625" customWidth="1"/>
    <col min="11524" max="11524" width="11.81640625" customWidth="1"/>
    <col min="11525" max="11525" width="7" customWidth="1"/>
    <col min="11526" max="11526" width="12.453125" customWidth="1"/>
    <col min="11527" max="11528" width="0" hidden="1" customWidth="1"/>
    <col min="11529" max="11529" width="20" customWidth="1"/>
    <col min="11775" max="11775" width="27.7265625" bestFit="1" customWidth="1"/>
    <col min="11776" max="11777" width="10" customWidth="1"/>
    <col min="11778" max="11778" width="16.36328125" customWidth="1"/>
    <col min="11779" max="11779" width="18.81640625" customWidth="1"/>
    <col min="11780" max="11780" width="11.81640625" customWidth="1"/>
    <col min="11781" max="11781" width="7" customWidth="1"/>
    <col min="11782" max="11782" width="12.453125" customWidth="1"/>
    <col min="11783" max="11784" width="0" hidden="1" customWidth="1"/>
    <col min="11785" max="11785" width="20" customWidth="1"/>
    <col min="12031" max="12031" width="27.7265625" bestFit="1" customWidth="1"/>
    <col min="12032" max="12033" width="10" customWidth="1"/>
    <col min="12034" max="12034" width="16.36328125" customWidth="1"/>
    <col min="12035" max="12035" width="18.81640625" customWidth="1"/>
    <col min="12036" max="12036" width="11.81640625" customWidth="1"/>
    <col min="12037" max="12037" width="7" customWidth="1"/>
    <col min="12038" max="12038" width="12.453125" customWidth="1"/>
    <col min="12039" max="12040" width="0" hidden="1" customWidth="1"/>
    <col min="12041" max="12041" width="20" customWidth="1"/>
    <col min="12287" max="12287" width="27.7265625" bestFit="1" customWidth="1"/>
    <col min="12288" max="12289" width="10" customWidth="1"/>
    <col min="12290" max="12290" width="16.36328125" customWidth="1"/>
    <col min="12291" max="12291" width="18.81640625" customWidth="1"/>
    <col min="12292" max="12292" width="11.81640625" customWidth="1"/>
    <col min="12293" max="12293" width="7" customWidth="1"/>
    <col min="12294" max="12294" width="12.453125" customWidth="1"/>
    <col min="12295" max="12296" width="0" hidden="1" customWidth="1"/>
    <col min="12297" max="12297" width="20" customWidth="1"/>
    <col min="12543" max="12543" width="27.7265625" bestFit="1" customWidth="1"/>
    <col min="12544" max="12545" width="10" customWidth="1"/>
    <col min="12546" max="12546" width="16.36328125" customWidth="1"/>
    <col min="12547" max="12547" width="18.81640625" customWidth="1"/>
    <col min="12548" max="12548" width="11.81640625" customWidth="1"/>
    <col min="12549" max="12549" width="7" customWidth="1"/>
    <col min="12550" max="12550" width="12.453125" customWidth="1"/>
    <col min="12551" max="12552" width="0" hidden="1" customWidth="1"/>
    <col min="12553" max="12553" width="20" customWidth="1"/>
    <col min="12799" max="12799" width="27.7265625" bestFit="1" customWidth="1"/>
    <col min="12800" max="12801" width="10" customWidth="1"/>
    <col min="12802" max="12802" width="16.36328125" customWidth="1"/>
    <col min="12803" max="12803" width="18.81640625" customWidth="1"/>
    <col min="12804" max="12804" width="11.81640625" customWidth="1"/>
    <col min="12805" max="12805" width="7" customWidth="1"/>
    <col min="12806" max="12806" width="12.453125" customWidth="1"/>
    <col min="12807" max="12808" width="0" hidden="1" customWidth="1"/>
    <col min="12809" max="12809" width="20" customWidth="1"/>
    <col min="13055" max="13055" width="27.7265625" bestFit="1" customWidth="1"/>
    <col min="13056" max="13057" width="10" customWidth="1"/>
    <col min="13058" max="13058" width="16.36328125" customWidth="1"/>
    <col min="13059" max="13059" width="18.81640625" customWidth="1"/>
    <col min="13060" max="13060" width="11.81640625" customWidth="1"/>
    <col min="13061" max="13061" width="7" customWidth="1"/>
    <col min="13062" max="13062" width="12.453125" customWidth="1"/>
    <col min="13063" max="13064" width="0" hidden="1" customWidth="1"/>
    <col min="13065" max="13065" width="20" customWidth="1"/>
    <col min="13311" max="13311" width="27.7265625" bestFit="1" customWidth="1"/>
    <col min="13312" max="13313" width="10" customWidth="1"/>
    <col min="13314" max="13314" width="16.36328125" customWidth="1"/>
    <col min="13315" max="13315" width="18.81640625" customWidth="1"/>
    <col min="13316" max="13316" width="11.81640625" customWidth="1"/>
    <col min="13317" max="13317" width="7" customWidth="1"/>
    <col min="13318" max="13318" width="12.453125" customWidth="1"/>
    <col min="13319" max="13320" width="0" hidden="1" customWidth="1"/>
    <col min="13321" max="13321" width="20" customWidth="1"/>
    <col min="13567" max="13567" width="27.7265625" bestFit="1" customWidth="1"/>
    <col min="13568" max="13569" width="10" customWidth="1"/>
    <col min="13570" max="13570" width="16.36328125" customWidth="1"/>
    <col min="13571" max="13571" width="18.81640625" customWidth="1"/>
    <col min="13572" max="13572" width="11.81640625" customWidth="1"/>
    <col min="13573" max="13573" width="7" customWidth="1"/>
    <col min="13574" max="13574" width="12.453125" customWidth="1"/>
    <col min="13575" max="13576" width="0" hidden="1" customWidth="1"/>
    <col min="13577" max="13577" width="20" customWidth="1"/>
    <col min="13823" max="13823" width="27.7265625" bestFit="1" customWidth="1"/>
    <col min="13824" max="13825" width="10" customWidth="1"/>
    <col min="13826" max="13826" width="16.36328125" customWidth="1"/>
    <col min="13827" max="13827" width="18.81640625" customWidth="1"/>
    <col min="13828" max="13828" width="11.81640625" customWidth="1"/>
    <col min="13829" max="13829" width="7" customWidth="1"/>
    <col min="13830" max="13830" width="12.453125" customWidth="1"/>
    <col min="13831" max="13832" width="0" hidden="1" customWidth="1"/>
    <col min="13833" max="13833" width="20" customWidth="1"/>
    <col min="14079" max="14079" width="27.7265625" bestFit="1" customWidth="1"/>
    <col min="14080" max="14081" width="10" customWidth="1"/>
    <col min="14082" max="14082" width="16.36328125" customWidth="1"/>
    <col min="14083" max="14083" width="18.81640625" customWidth="1"/>
    <col min="14084" max="14084" width="11.81640625" customWidth="1"/>
    <col min="14085" max="14085" width="7" customWidth="1"/>
    <col min="14086" max="14086" width="12.453125" customWidth="1"/>
    <col min="14087" max="14088" width="0" hidden="1" customWidth="1"/>
    <col min="14089" max="14089" width="20" customWidth="1"/>
    <col min="14335" max="14335" width="27.7265625" bestFit="1" customWidth="1"/>
    <col min="14336" max="14337" width="10" customWidth="1"/>
    <col min="14338" max="14338" width="16.36328125" customWidth="1"/>
    <col min="14339" max="14339" width="18.81640625" customWidth="1"/>
    <col min="14340" max="14340" width="11.81640625" customWidth="1"/>
    <col min="14341" max="14341" width="7" customWidth="1"/>
    <col min="14342" max="14342" width="12.453125" customWidth="1"/>
    <col min="14343" max="14344" width="0" hidden="1" customWidth="1"/>
    <col min="14345" max="14345" width="20" customWidth="1"/>
    <col min="14591" max="14591" width="27.7265625" bestFit="1" customWidth="1"/>
    <col min="14592" max="14593" width="10" customWidth="1"/>
    <col min="14594" max="14594" width="16.36328125" customWidth="1"/>
    <col min="14595" max="14595" width="18.81640625" customWidth="1"/>
    <col min="14596" max="14596" width="11.81640625" customWidth="1"/>
    <col min="14597" max="14597" width="7" customWidth="1"/>
    <col min="14598" max="14598" width="12.453125" customWidth="1"/>
    <col min="14599" max="14600" width="0" hidden="1" customWidth="1"/>
    <col min="14601" max="14601" width="20" customWidth="1"/>
    <col min="14847" max="14847" width="27.7265625" bestFit="1" customWidth="1"/>
    <col min="14848" max="14849" width="10" customWidth="1"/>
    <col min="14850" max="14850" width="16.36328125" customWidth="1"/>
    <col min="14851" max="14851" width="18.81640625" customWidth="1"/>
    <col min="14852" max="14852" width="11.81640625" customWidth="1"/>
    <col min="14853" max="14853" width="7" customWidth="1"/>
    <col min="14854" max="14854" width="12.453125" customWidth="1"/>
    <col min="14855" max="14856" width="0" hidden="1" customWidth="1"/>
    <col min="14857" max="14857" width="20" customWidth="1"/>
    <col min="15103" max="15103" width="27.7265625" bestFit="1" customWidth="1"/>
    <col min="15104" max="15105" width="10" customWidth="1"/>
    <col min="15106" max="15106" width="16.36328125" customWidth="1"/>
    <col min="15107" max="15107" width="18.81640625" customWidth="1"/>
    <col min="15108" max="15108" width="11.81640625" customWidth="1"/>
    <col min="15109" max="15109" width="7" customWidth="1"/>
    <col min="15110" max="15110" width="12.453125" customWidth="1"/>
    <col min="15111" max="15112" width="0" hidden="1" customWidth="1"/>
    <col min="15113" max="15113" width="20" customWidth="1"/>
    <col min="15359" max="15359" width="27.7265625" bestFit="1" customWidth="1"/>
    <col min="15360" max="15361" width="10" customWidth="1"/>
    <col min="15362" max="15362" width="16.36328125" customWidth="1"/>
    <col min="15363" max="15363" width="18.81640625" customWidth="1"/>
    <col min="15364" max="15364" width="11.81640625" customWidth="1"/>
    <col min="15365" max="15365" width="7" customWidth="1"/>
    <col min="15366" max="15366" width="12.453125" customWidth="1"/>
    <col min="15367" max="15368" width="0" hidden="1" customWidth="1"/>
    <col min="15369" max="15369" width="20" customWidth="1"/>
    <col min="15615" max="15615" width="27.7265625" bestFit="1" customWidth="1"/>
    <col min="15616" max="15617" width="10" customWidth="1"/>
    <col min="15618" max="15618" width="16.36328125" customWidth="1"/>
    <col min="15619" max="15619" width="18.81640625" customWidth="1"/>
    <col min="15620" max="15620" width="11.81640625" customWidth="1"/>
    <col min="15621" max="15621" width="7" customWidth="1"/>
    <col min="15622" max="15622" width="12.453125" customWidth="1"/>
    <col min="15623" max="15624" width="0" hidden="1" customWidth="1"/>
    <col min="15625" max="15625" width="20" customWidth="1"/>
    <col min="15871" max="15871" width="27.7265625" bestFit="1" customWidth="1"/>
    <col min="15872" max="15873" width="10" customWidth="1"/>
    <col min="15874" max="15874" width="16.36328125" customWidth="1"/>
    <col min="15875" max="15875" width="18.81640625" customWidth="1"/>
    <col min="15876" max="15876" width="11.81640625" customWidth="1"/>
    <col min="15877" max="15877" width="7" customWidth="1"/>
    <col min="15878" max="15878" width="12.453125" customWidth="1"/>
    <col min="15879" max="15880" width="0" hidden="1" customWidth="1"/>
    <col min="15881" max="15881" width="20" customWidth="1"/>
    <col min="16127" max="16127" width="27.7265625" bestFit="1" customWidth="1"/>
    <col min="16128" max="16129" width="10" customWidth="1"/>
    <col min="16130" max="16130" width="16.36328125" customWidth="1"/>
    <col min="16131" max="16131" width="18.81640625" customWidth="1"/>
    <col min="16132" max="16132" width="11.81640625" customWidth="1"/>
    <col min="16133" max="16133" width="7" customWidth="1"/>
    <col min="16134" max="16134" width="12.453125" customWidth="1"/>
    <col min="16135" max="16136" width="0" hidden="1" customWidth="1"/>
    <col min="16137" max="16137" width="20" customWidth="1"/>
  </cols>
  <sheetData>
    <row r="1" spans="1:9" ht="18" hidden="1">
      <c r="A1" s="50" t="s">
        <v>15</v>
      </c>
      <c r="B1" s="51"/>
      <c r="C1" s="51"/>
      <c r="D1" s="51"/>
      <c r="E1" s="51"/>
      <c r="F1" s="51"/>
      <c r="G1" s="51"/>
      <c r="H1" s="51"/>
    </row>
    <row r="2" spans="1:9" ht="18" hidden="1">
      <c r="A2" s="17"/>
      <c r="B2" s="18"/>
      <c r="C2" s="18"/>
      <c r="D2" s="18"/>
      <c r="E2" s="18"/>
      <c r="F2" s="18"/>
      <c r="G2" s="57"/>
      <c r="H2" s="18"/>
    </row>
    <row r="3" spans="1:9" hidden="1">
      <c r="A3" s="52" t="s">
        <v>16</v>
      </c>
      <c r="B3" s="52"/>
      <c r="C3" s="52"/>
      <c r="D3" s="52"/>
      <c r="E3" s="52"/>
      <c r="F3" s="52"/>
      <c r="G3" s="52"/>
      <c r="H3" s="52"/>
    </row>
    <row r="4" spans="1:9" hidden="1">
      <c r="A4" s="53" t="s">
        <v>17</v>
      </c>
      <c r="B4" s="53"/>
      <c r="C4" s="53"/>
      <c r="D4" s="53"/>
      <c r="E4" s="53"/>
      <c r="F4" s="53"/>
      <c r="G4" s="53"/>
      <c r="H4" s="53"/>
    </row>
    <row r="5" spans="1:9" hidden="1">
      <c r="A5" s="54" t="s">
        <v>18</v>
      </c>
      <c r="B5" s="53"/>
      <c r="C5" s="53"/>
      <c r="D5" s="53"/>
      <c r="E5" s="53"/>
      <c r="F5" s="53"/>
      <c r="G5" s="53"/>
      <c r="H5" s="53"/>
    </row>
    <row r="6" spans="1:9" hidden="1">
      <c r="A6" s="48" t="s">
        <v>19</v>
      </c>
      <c r="B6" s="49"/>
      <c r="C6" s="49"/>
      <c r="D6" s="49"/>
      <c r="E6" s="49"/>
      <c r="F6" s="49"/>
      <c r="G6" s="49"/>
      <c r="H6" s="49"/>
    </row>
    <row r="7" spans="1:9" hidden="1">
      <c r="A7" s="55"/>
      <c r="B7" s="55"/>
      <c r="C7" s="55"/>
      <c r="D7" s="55"/>
      <c r="E7" s="55"/>
      <c r="F7" s="55"/>
      <c r="G7" s="55"/>
      <c r="H7" s="55"/>
    </row>
    <row r="8" spans="1:9" hidden="1">
      <c r="A8" s="44" t="s">
        <v>20</v>
      </c>
      <c r="B8" s="45"/>
      <c r="C8" s="45"/>
      <c r="D8" s="45"/>
      <c r="E8" s="45"/>
      <c r="F8" s="45"/>
      <c r="G8" s="45"/>
      <c r="H8" s="45"/>
    </row>
    <row r="9" spans="1:9" hidden="1">
      <c r="A9" s="19"/>
      <c r="B9" s="20"/>
      <c r="C9" s="20"/>
      <c r="D9" s="20"/>
      <c r="E9" s="20"/>
      <c r="F9" s="20"/>
      <c r="G9" s="59"/>
      <c r="H9" s="20"/>
    </row>
    <row r="10" spans="1:9" ht="15.5" hidden="1">
      <c r="A10" s="19"/>
      <c r="B10" s="20"/>
      <c r="C10" s="20"/>
      <c r="D10" s="20"/>
      <c r="E10" s="21" t="s">
        <v>21</v>
      </c>
      <c r="F10" s="20"/>
      <c r="G10" s="58" t="s">
        <v>22</v>
      </c>
      <c r="H10" s="20"/>
      <c r="I10" s="22" t="s">
        <v>23</v>
      </c>
    </row>
    <row r="11" spans="1:9" hidden="1">
      <c r="E11" s="25" t="s">
        <v>24</v>
      </c>
    </row>
    <row r="12" spans="1:9" hidden="1">
      <c r="A12" s="7" t="s">
        <v>25</v>
      </c>
      <c r="B12" s="9" t="s">
        <v>1</v>
      </c>
      <c r="C12" s="9"/>
      <c r="D12" s="10">
        <v>35</v>
      </c>
      <c r="E12" s="6"/>
      <c r="F12" s="5"/>
      <c r="G12" s="61"/>
      <c r="H12" s="7"/>
      <c r="I12" s="16"/>
    </row>
    <row r="13" spans="1:9" s="28" customFormat="1" hidden="1">
      <c r="A13" s="11" t="s">
        <v>26</v>
      </c>
      <c r="B13" s="12">
        <v>1</v>
      </c>
      <c r="C13" s="12"/>
      <c r="D13" s="3" t="s">
        <v>3</v>
      </c>
      <c r="E13" s="13">
        <f>$D$12*B13</f>
        <v>35</v>
      </c>
      <c r="F13" s="14" t="s">
        <v>4</v>
      </c>
      <c r="G13" s="62">
        <f>E13</f>
        <v>35</v>
      </c>
      <c r="H13" s="11" t="s">
        <v>4</v>
      </c>
      <c r="I13" s="27"/>
    </row>
    <row r="14" spans="1:9" hidden="1">
      <c r="A14" s="11" t="s">
        <v>5</v>
      </c>
      <c r="B14" s="12">
        <v>0.5</v>
      </c>
      <c r="C14" s="12"/>
      <c r="D14" s="3" t="s">
        <v>6</v>
      </c>
      <c r="E14" s="13">
        <f t="shared" ref="E14:E21" si="0">$D$12*B14</f>
        <v>17.5</v>
      </c>
      <c r="F14" s="14" t="s">
        <v>7</v>
      </c>
      <c r="G14" s="62">
        <f>E14/16</f>
        <v>1.09375</v>
      </c>
      <c r="H14" s="11" t="s">
        <v>8</v>
      </c>
      <c r="I14" s="16"/>
    </row>
    <row r="15" spans="1:9" hidden="1">
      <c r="A15" s="11" t="s">
        <v>27</v>
      </c>
      <c r="B15" s="12">
        <v>0.125</v>
      </c>
      <c r="C15" s="12"/>
      <c r="D15" s="3" t="s">
        <v>28</v>
      </c>
      <c r="E15" s="13">
        <f t="shared" si="0"/>
        <v>4.375</v>
      </c>
      <c r="F15" s="14" t="s">
        <v>29</v>
      </c>
      <c r="G15" s="62">
        <f>E15/3</f>
        <v>1.4583333333333333</v>
      </c>
      <c r="H15" s="11" t="s">
        <v>7</v>
      </c>
      <c r="I15" s="16"/>
    </row>
    <row r="16" spans="1:9" hidden="1">
      <c r="A16" s="11" t="s">
        <v>30</v>
      </c>
      <c r="B16" s="12">
        <v>8.3333333333333329E-2</v>
      </c>
      <c r="C16" s="12"/>
      <c r="D16" s="3" t="s">
        <v>28</v>
      </c>
      <c r="E16" s="13">
        <f t="shared" si="0"/>
        <v>2.9166666666666665</v>
      </c>
      <c r="F16" s="14" t="s">
        <v>29</v>
      </c>
      <c r="G16" s="62">
        <f>E16/3</f>
        <v>0.97222222222222221</v>
      </c>
      <c r="H16" s="11" t="s">
        <v>7</v>
      </c>
      <c r="I16" s="16"/>
    </row>
    <row r="17" spans="1:9" hidden="1">
      <c r="A17" s="11" t="s">
        <v>31</v>
      </c>
      <c r="B17" s="12">
        <v>8.3333333333333329E-2</v>
      </c>
      <c r="C17" s="12"/>
      <c r="D17" s="3" t="s">
        <v>28</v>
      </c>
      <c r="E17" s="13">
        <f t="shared" si="0"/>
        <v>2.9166666666666665</v>
      </c>
      <c r="F17" s="14" t="s">
        <v>29</v>
      </c>
      <c r="G17" s="62">
        <f>E17/3</f>
        <v>0.97222222222222221</v>
      </c>
      <c r="H17" s="11" t="s">
        <v>7</v>
      </c>
      <c r="I17" s="16"/>
    </row>
    <row r="18" spans="1:9" hidden="1">
      <c r="A18" s="11" t="s">
        <v>32</v>
      </c>
      <c r="B18" s="12">
        <v>0.25</v>
      </c>
      <c r="C18" s="12"/>
      <c r="D18" s="3" t="s">
        <v>6</v>
      </c>
      <c r="E18" s="13">
        <f t="shared" si="0"/>
        <v>8.75</v>
      </c>
      <c r="F18" s="14" t="s">
        <v>7</v>
      </c>
      <c r="G18" s="62">
        <f>E18/16</f>
        <v>0.546875</v>
      </c>
      <c r="H18" s="11" t="s">
        <v>8</v>
      </c>
      <c r="I18" s="16"/>
    </row>
    <row r="19" spans="1:9" hidden="1">
      <c r="A19" s="11" t="s">
        <v>33</v>
      </c>
      <c r="B19" s="12">
        <v>1</v>
      </c>
      <c r="C19" s="12"/>
      <c r="D19" s="3" t="s">
        <v>34</v>
      </c>
      <c r="E19" s="13">
        <f t="shared" si="0"/>
        <v>35</v>
      </c>
      <c r="F19" s="14" t="s">
        <v>35</v>
      </c>
      <c r="G19" s="62">
        <f>E19</f>
        <v>35</v>
      </c>
      <c r="H19" s="11" t="s">
        <v>35</v>
      </c>
      <c r="I19" s="16"/>
    </row>
    <row r="20" spans="1:9" hidden="1">
      <c r="A20" s="11" t="s">
        <v>36</v>
      </c>
      <c r="B20" s="12">
        <v>0.4</v>
      </c>
      <c r="C20" s="12"/>
      <c r="D20" s="3" t="s">
        <v>37</v>
      </c>
      <c r="E20" s="13">
        <f t="shared" si="0"/>
        <v>14</v>
      </c>
      <c r="F20" s="14" t="s">
        <v>8</v>
      </c>
      <c r="G20" s="62">
        <f>E20</f>
        <v>14</v>
      </c>
      <c r="H20" s="11" t="s">
        <v>8</v>
      </c>
      <c r="I20" s="16"/>
    </row>
    <row r="21" spans="1:9" hidden="1">
      <c r="A21" s="11" t="s">
        <v>38</v>
      </c>
      <c r="B21" s="12">
        <v>0.33333333333333331</v>
      </c>
      <c r="C21" s="12"/>
      <c r="D21" s="3" t="s">
        <v>28</v>
      </c>
      <c r="E21" s="13">
        <f t="shared" si="0"/>
        <v>11.666666666666666</v>
      </c>
      <c r="F21" s="14" t="s">
        <v>28</v>
      </c>
      <c r="G21" s="62">
        <f>E21/16/3</f>
        <v>0.24305555555555555</v>
      </c>
      <c r="H21" s="11" t="s">
        <v>8</v>
      </c>
      <c r="I21" s="16"/>
    </row>
    <row r="22" spans="1:9" hidden="1">
      <c r="A22" s="29" t="s">
        <v>39</v>
      </c>
      <c r="B22" s="12">
        <v>0.4</v>
      </c>
      <c r="C22" s="12"/>
      <c r="D22" s="3" t="s">
        <v>28</v>
      </c>
      <c r="E22" s="13">
        <f>$D$12*B22</f>
        <v>14</v>
      </c>
      <c r="F22" s="14" t="s">
        <v>28</v>
      </c>
      <c r="G22" s="62">
        <f>E22/16/3</f>
        <v>0.29166666666666669</v>
      </c>
      <c r="H22" s="11" t="s">
        <v>8</v>
      </c>
      <c r="I22" s="16"/>
    </row>
    <row r="23" spans="1:9" hidden="1">
      <c r="A23" s="11"/>
      <c r="B23" s="2"/>
      <c r="C23" s="2"/>
      <c r="D23" s="3"/>
      <c r="E23" s="13"/>
      <c r="F23" s="14"/>
      <c r="G23" s="62"/>
      <c r="H23" s="11"/>
      <c r="I23" s="16"/>
    </row>
    <row r="24" spans="1:9" s="28" customFormat="1" ht="11.5" hidden="1">
      <c r="A24" s="7" t="s">
        <v>40</v>
      </c>
      <c r="B24" s="9" t="s">
        <v>1</v>
      </c>
      <c r="C24" s="9"/>
      <c r="D24" s="10">
        <v>35</v>
      </c>
      <c r="E24" s="9"/>
      <c r="F24" s="5"/>
      <c r="G24" s="61"/>
      <c r="H24" s="7"/>
      <c r="I24" s="27"/>
    </row>
    <row r="25" spans="1:9" hidden="1">
      <c r="A25" s="11" t="s">
        <v>26</v>
      </c>
      <c r="B25" s="12">
        <v>1</v>
      </c>
      <c r="C25" s="12"/>
      <c r="D25" s="3" t="s">
        <v>3</v>
      </c>
      <c r="E25" s="13">
        <f>$D$24*B25</f>
        <v>35</v>
      </c>
      <c r="F25" s="14" t="s">
        <v>4</v>
      </c>
      <c r="G25" s="62">
        <f>E25</f>
        <v>35</v>
      </c>
      <c r="H25" s="11" t="s">
        <v>4</v>
      </c>
      <c r="I25" s="16"/>
    </row>
    <row r="26" spans="1:9" hidden="1">
      <c r="A26" s="11" t="s">
        <v>5</v>
      </c>
      <c r="B26" s="12">
        <v>0.4</v>
      </c>
      <c r="C26" s="12"/>
      <c r="D26" s="3" t="s">
        <v>6</v>
      </c>
      <c r="E26" s="13">
        <f>$D$24*B26</f>
        <v>14</v>
      </c>
      <c r="F26" s="14" t="s">
        <v>7</v>
      </c>
      <c r="G26" s="62">
        <f>E26/16</f>
        <v>0.875</v>
      </c>
      <c r="H26" s="11" t="s">
        <v>8</v>
      </c>
      <c r="I26" s="16"/>
    </row>
    <row r="27" spans="1:9" hidden="1">
      <c r="A27" s="11" t="s">
        <v>32</v>
      </c>
      <c r="B27" s="12">
        <v>0.2</v>
      </c>
      <c r="C27" s="12"/>
      <c r="D27" s="3" t="s">
        <v>6</v>
      </c>
      <c r="E27" s="13">
        <f>$D$24*B27</f>
        <v>7</v>
      </c>
      <c r="F27" s="14" t="s">
        <v>7</v>
      </c>
      <c r="G27" s="62">
        <f>E27/16</f>
        <v>0.4375</v>
      </c>
      <c r="H27" s="11" t="s">
        <v>8</v>
      </c>
      <c r="I27" s="16"/>
    </row>
    <row r="28" spans="1:9" hidden="1">
      <c r="A28" s="11" t="s">
        <v>41</v>
      </c>
      <c r="B28" s="12">
        <v>0.5</v>
      </c>
      <c r="C28" s="12"/>
      <c r="D28" s="3" t="s">
        <v>6</v>
      </c>
      <c r="E28" s="13">
        <f>$D$24*B28</f>
        <v>17.5</v>
      </c>
      <c r="F28" s="14" t="s">
        <v>7</v>
      </c>
      <c r="G28" s="62">
        <f>E28/16</f>
        <v>1.09375</v>
      </c>
      <c r="H28" s="11" t="s">
        <v>8</v>
      </c>
      <c r="I28" s="16"/>
    </row>
    <row r="29" spans="1:9" hidden="1">
      <c r="A29" s="11" t="s">
        <v>42</v>
      </c>
      <c r="B29" s="12">
        <v>0.6</v>
      </c>
      <c r="C29" s="12"/>
      <c r="D29" s="3" t="s">
        <v>6</v>
      </c>
      <c r="E29" s="13">
        <f>$D$24*B29</f>
        <v>21</v>
      </c>
      <c r="F29" s="14" t="s">
        <v>7</v>
      </c>
      <c r="G29" s="62">
        <f>E29/16</f>
        <v>1.3125</v>
      </c>
      <c r="H29" s="11" t="s">
        <v>8</v>
      </c>
      <c r="I29" s="16"/>
    </row>
    <row r="30" spans="1:9" hidden="1">
      <c r="A30" s="46" t="s">
        <v>43</v>
      </c>
      <c r="B30" s="47"/>
      <c r="C30" s="47"/>
      <c r="D30" s="47"/>
      <c r="E30" s="47"/>
      <c r="F30" s="47"/>
      <c r="G30" s="47"/>
      <c r="H30" s="47"/>
      <c r="I30" s="16"/>
    </row>
    <row r="31" spans="1:9" hidden="1">
      <c r="A31" s="11"/>
      <c r="B31" s="2"/>
      <c r="C31" s="2"/>
      <c r="D31" s="3"/>
      <c r="E31" s="4"/>
      <c r="F31" s="14"/>
      <c r="G31" s="62"/>
      <c r="H31" s="11"/>
      <c r="I31" s="16"/>
    </row>
    <row r="32" spans="1:9" s="31" customFormat="1" ht="11.5" hidden="1">
      <c r="A32" s="7" t="s">
        <v>44</v>
      </c>
      <c r="B32" s="9" t="s">
        <v>1</v>
      </c>
      <c r="C32" s="9"/>
      <c r="D32" s="10">
        <v>53</v>
      </c>
      <c r="E32" s="6"/>
      <c r="F32" s="5"/>
      <c r="G32" s="61"/>
      <c r="H32" s="7"/>
      <c r="I32" s="30"/>
    </row>
    <row r="33" spans="1:9" hidden="1">
      <c r="A33" s="11" t="s">
        <v>26</v>
      </c>
      <c r="B33" s="12">
        <v>1</v>
      </c>
      <c r="C33" s="12"/>
      <c r="D33" s="3" t="s">
        <v>3</v>
      </c>
      <c r="E33" s="13">
        <f t="shared" ref="E33:E39" si="1">$D$32*B33</f>
        <v>53</v>
      </c>
      <c r="F33" s="14" t="s">
        <v>4</v>
      </c>
      <c r="G33" s="62">
        <f>E33</f>
        <v>53</v>
      </c>
      <c r="H33" s="11" t="s">
        <v>4</v>
      </c>
      <c r="I33" s="16"/>
    </row>
    <row r="34" spans="1:9" hidden="1">
      <c r="A34" s="11" t="s">
        <v>5</v>
      </c>
      <c r="B34" s="12">
        <v>0.5</v>
      </c>
      <c r="C34" s="12"/>
      <c r="D34" s="3" t="s">
        <v>6</v>
      </c>
      <c r="E34" s="13">
        <f t="shared" si="1"/>
        <v>26.5</v>
      </c>
      <c r="F34" s="14" t="s">
        <v>7</v>
      </c>
      <c r="G34" s="62">
        <f>E34/16</f>
        <v>1.65625</v>
      </c>
      <c r="H34" s="11" t="s">
        <v>8</v>
      </c>
      <c r="I34" s="16"/>
    </row>
    <row r="35" spans="1:9" hidden="1">
      <c r="A35" s="11" t="s">
        <v>45</v>
      </c>
      <c r="B35" s="12">
        <v>0.6</v>
      </c>
      <c r="C35" s="12"/>
      <c r="D35" s="3" t="s">
        <v>28</v>
      </c>
      <c r="E35" s="13">
        <f t="shared" si="1"/>
        <v>31.799999999999997</v>
      </c>
      <c r="F35" s="14" t="s">
        <v>29</v>
      </c>
      <c r="G35" s="62">
        <f>E35/3</f>
        <v>10.6</v>
      </c>
      <c r="H35" s="11" t="s">
        <v>7</v>
      </c>
      <c r="I35" s="16"/>
    </row>
    <row r="36" spans="1:9" hidden="1">
      <c r="A36" s="11" t="s">
        <v>46</v>
      </c>
      <c r="B36" s="12">
        <v>0.4</v>
      </c>
      <c r="C36" s="12"/>
      <c r="D36" s="3" t="s">
        <v>28</v>
      </c>
      <c r="E36" s="13">
        <f t="shared" si="1"/>
        <v>21.200000000000003</v>
      </c>
      <c r="F36" s="14" t="s">
        <v>29</v>
      </c>
      <c r="G36" s="62">
        <f>E36/3</f>
        <v>7.0666666666666673</v>
      </c>
      <c r="H36" s="11" t="s">
        <v>7</v>
      </c>
      <c r="I36" s="16"/>
    </row>
    <row r="37" spans="1:9" hidden="1">
      <c r="A37" s="11" t="s">
        <v>30</v>
      </c>
      <c r="B37" s="12">
        <v>0.16666666666666666</v>
      </c>
      <c r="C37" s="12"/>
      <c r="D37" s="3" t="s">
        <v>28</v>
      </c>
      <c r="E37" s="13">
        <f t="shared" si="1"/>
        <v>8.8333333333333321</v>
      </c>
      <c r="F37" s="14" t="s">
        <v>29</v>
      </c>
      <c r="G37" s="62">
        <f>E37/3</f>
        <v>2.9444444444444442</v>
      </c>
      <c r="H37" s="11" t="s">
        <v>7</v>
      </c>
      <c r="I37" s="16"/>
    </row>
    <row r="38" spans="1:9" hidden="1">
      <c r="A38" s="11" t="s">
        <v>47</v>
      </c>
      <c r="B38" s="12">
        <v>0.66666666666666663</v>
      </c>
      <c r="C38" s="12"/>
      <c r="D38" s="3" t="s">
        <v>28</v>
      </c>
      <c r="E38" s="13">
        <f t="shared" si="1"/>
        <v>35.333333333333329</v>
      </c>
      <c r="F38" s="14" t="s">
        <v>29</v>
      </c>
      <c r="G38" s="62">
        <f>E38/3</f>
        <v>11.777777777777777</v>
      </c>
      <c r="H38" s="11" t="s">
        <v>7</v>
      </c>
      <c r="I38" s="16"/>
    </row>
    <row r="39" spans="1:9" hidden="1">
      <c r="A39" s="11" t="s">
        <v>32</v>
      </c>
      <c r="B39" s="12">
        <v>0.33333333333333331</v>
      </c>
      <c r="C39" s="12"/>
      <c r="D39" s="3" t="s">
        <v>28</v>
      </c>
      <c r="E39" s="13">
        <f t="shared" si="1"/>
        <v>17.666666666666664</v>
      </c>
      <c r="F39" s="14" t="s">
        <v>29</v>
      </c>
      <c r="G39" s="62">
        <f>E39/3</f>
        <v>5.8888888888888884</v>
      </c>
      <c r="H39" s="11" t="s">
        <v>7</v>
      </c>
      <c r="I39" s="16"/>
    </row>
    <row r="40" spans="1:9" hidden="1">
      <c r="A40" s="11"/>
      <c r="B40" s="2"/>
      <c r="C40" s="2"/>
      <c r="D40" s="3"/>
      <c r="E40" s="13"/>
      <c r="F40" s="14"/>
      <c r="G40" s="62"/>
      <c r="H40" s="11"/>
      <c r="I40" s="16"/>
    </row>
    <row r="41" spans="1:9" hidden="1">
      <c r="A41" s="7" t="s">
        <v>48</v>
      </c>
      <c r="B41" s="9" t="s">
        <v>1</v>
      </c>
      <c r="C41" s="9"/>
      <c r="D41" s="10">
        <v>10</v>
      </c>
      <c r="E41" s="9"/>
      <c r="F41" s="5"/>
      <c r="G41" s="61"/>
      <c r="H41" s="7"/>
      <c r="I41" s="16"/>
    </row>
    <row r="42" spans="1:9" hidden="1">
      <c r="A42" s="11" t="s">
        <v>26</v>
      </c>
      <c r="B42" s="12">
        <v>1</v>
      </c>
      <c r="C42" s="12"/>
      <c r="D42" s="3" t="s">
        <v>3</v>
      </c>
      <c r="E42" s="13">
        <f t="shared" ref="E42:E47" si="2">$D$41*B42</f>
        <v>10</v>
      </c>
      <c r="F42" s="14" t="s">
        <v>4</v>
      </c>
      <c r="G42" s="62">
        <f>E42</f>
        <v>10</v>
      </c>
      <c r="H42" s="11" t="s">
        <v>4</v>
      </c>
      <c r="I42" s="16"/>
    </row>
    <row r="43" spans="1:9" hidden="1">
      <c r="A43" s="11" t="s">
        <v>5</v>
      </c>
      <c r="B43" s="12">
        <v>0.5</v>
      </c>
      <c r="C43" s="12"/>
      <c r="D43" s="3" t="s">
        <v>6</v>
      </c>
      <c r="E43" s="13">
        <f t="shared" si="2"/>
        <v>5</v>
      </c>
      <c r="F43" s="14" t="s">
        <v>7</v>
      </c>
      <c r="G43" s="62">
        <f>E43/16</f>
        <v>0.3125</v>
      </c>
      <c r="H43" s="11" t="s">
        <v>8</v>
      </c>
      <c r="I43" s="16"/>
    </row>
    <row r="44" spans="1:9" hidden="1">
      <c r="A44" s="11" t="s">
        <v>31</v>
      </c>
      <c r="B44" s="12">
        <v>6.3E-2</v>
      </c>
      <c r="C44" s="12"/>
      <c r="D44" s="3" t="s">
        <v>28</v>
      </c>
      <c r="E44" s="13">
        <f t="shared" si="2"/>
        <v>0.63</v>
      </c>
      <c r="F44" s="14" t="s">
        <v>29</v>
      </c>
      <c r="G44" s="62">
        <f>E44/3</f>
        <v>0.21</v>
      </c>
      <c r="H44" s="11" t="s">
        <v>7</v>
      </c>
      <c r="I44" s="16"/>
    </row>
    <row r="45" spans="1:9" hidden="1">
      <c r="A45" s="11" t="s">
        <v>49</v>
      </c>
      <c r="B45" s="12">
        <v>0.25</v>
      </c>
      <c r="C45" s="12"/>
      <c r="D45" s="3" t="s">
        <v>28</v>
      </c>
      <c r="E45" s="13">
        <f t="shared" si="2"/>
        <v>2.5</v>
      </c>
      <c r="F45" s="14" t="s">
        <v>29</v>
      </c>
      <c r="G45" s="62">
        <f>E45/3</f>
        <v>0.83333333333333337</v>
      </c>
      <c r="H45" s="11" t="s">
        <v>7</v>
      </c>
      <c r="I45" s="16"/>
    </row>
    <row r="46" spans="1:9" hidden="1">
      <c r="A46" s="11" t="s">
        <v>50</v>
      </c>
      <c r="B46" s="12">
        <v>0.125</v>
      </c>
      <c r="C46" s="12"/>
      <c r="D46" s="3" t="s">
        <v>28</v>
      </c>
      <c r="E46" s="13">
        <f>$D$41*B46</f>
        <v>1.25</v>
      </c>
      <c r="F46" s="14" t="s">
        <v>29</v>
      </c>
      <c r="G46" s="62">
        <f>E46/3</f>
        <v>0.41666666666666669</v>
      </c>
      <c r="H46" s="11" t="s">
        <v>7</v>
      </c>
      <c r="I46" s="16"/>
    </row>
    <row r="47" spans="1:9" hidden="1">
      <c r="A47" s="11" t="s">
        <v>51</v>
      </c>
      <c r="B47" s="12">
        <v>0.125</v>
      </c>
      <c r="C47" s="12"/>
      <c r="D47" s="3" t="s">
        <v>28</v>
      </c>
      <c r="E47" s="13">
        <f t="shared" si="2"/>
        <v>1.25</v>
      </c>
      <c r="F47" s="14" t="s">
        <v>29</v>
      </c>
      <c r="G47" s="62">
        <f>E47/3</f>
        <v>0.41666666666666669</v>
      </c>
      <c r="H47" s="11" t="s">
        <v>7</v>
      </c>
      <c r="I47" s="16"/>
    </row>
    <row r="48" spans="1:9" hidden="1">
      <c r="A48" s="11" t="s">
        <v>32</v>
      </c>
      <c r="B48" s="12">
        <v>0.25</v>
      </c>
      <c r="C48" s="12"/>
      <c r="D48" s="3" t="s">
        <v>28</v>
      </c>
      <c r="E48" s="13">
        <f>$D$41*B48</f>
        <v>2.5</v>
      </c>
      <c r="F48" s="14" t="s">
        <v>29</v>
      </c>
      <c r="G48" s="62">
        <f>E48/3</f>
        <v>0.83333333333333337</v>
      </c>
      <c r="H48" s="11" t="s">
        <v>29</v>
      </c>
      <c r="I48" s="16"/>
    </row>
    <row r="49" spans="1:9" hidden="1">
      <c r="A49" s="11" t="s">
        <v>30</v>
      </c>
      <c r="B49" s="12">
        <v>0.04</v>
      </c>
      <c r="C49" s="12"/>
      <c r="D49" s="3" t="s">
        <v>28</v>
      </c>
      <c r="E49" s="13">
        <f>$D$41*B49</f>
        <v>0.4</v>
      </c>
      <c r="F49" s="14" t="s">
        <v>29</v>
      </c>
      <c r="G49" s="62">
        <f>E49</f>
        <v>0.4</v>
      </c>
      <c r="H49" s="11" t="s">
        <v>29</v>
      </c>
      <c r="I49" s="16"/>
    </row>
    <row r="50" spans="1:9" hidden="1">
      <c r="A50" s="11"/>
      <c r="B50" s="12"/>
      <c r="C50" s="12"/>
      <c r="D50" s="3"/>
      <c r="E50" s="13"/>
      <c r="F50" s="14"/>
      <c r="G50" s="62"/>
      <c r="H50" s="11"/>
      <c r="I50" s="16"/>
    </row>
    <row r="51" spans="1:9" s="28" customFormat="1" hidden="1">
      <c r="A51" s="7" t="s">
        <v>52</v>
      </c>
      <c r="B51" s="9" t="s">
        <v>1</v>
      </c>
      <c r="C51" s="9"/>
      <c r="D51" s="10">
        <v>20</v>
      </c>
      <c r="E51" s="9"/>
      <c r="F51" s="5"/>
      <c r="G51" s="61"/>
      <c r="H51" s="7"/>
      <c r="I51" s="16"/>
    </row>
    <row r="52" spans="1:9" hidden="1">
      <c r="A52" s="11" t="s">
        <v>2</v>
      </c>
      <c r="B52" s="12">
        <v>1</v>
      </c>
      <c r="C52" s="12"/>
      <c r="D52" s="3" t="s">
        <v>3</v>
      </c>
      <c r="E52" s="13">
        <f>$D$51*B52</f>
        <v>20</v>
      </c>
      <c r="F52" s="14" t="s">
        <v>4</v>
      </c>
      <c r="G52" s="62">
        <f>E52</f>
        <v>20</v>
      </c>
      <c r="H52" s="11" t="s">
        <v>4</v>
      </c>
      <c r="I52" s="16"/>
    </row>
    <row r="53" spans="1:9" hidden="1">
      <c r="A53" s="11" t="s">
        <v>5</v>
      </c>
      <c r="B53" s="12">
        <v>0.5</v>
      </c>
      <c r="C53" s="12"/>
      <c r="D53" s="3" t="s">
        <v>6</v>
      </c>
      <c r="E53" s="13">
        <f>$D$51*B53</f>
        <v>10</v>
      </c>
      <c r="F53" s="14" t="s">
        <v>7</v>
      </c>
      <c r="G53" s="62">
        <f>E53/16</f>
        <v>0.625</v>
      </c>
      <c r="H53" s="11" t="s">
        <v>8</v>
      </c>
      <c r="I53" s="16"/>
    </row>
    <row r="54" spans="1:9" hidden="1">
      <c r="A54" s="11" t="s">
        <v>9</v>
      </c>
      <c r="B54" s="12">
        <v>1.1599999999999999</v>
      </c>
      <c r="C54" s="12"/>
      <c r="D54" s="3" t="s">
        <v>6</v>
      </c>
      <c r="E54" s="13">
        <f>$D$51*B54</f>
        <v>23.2</v>
      </c>
      <c r="F54" s="14" t="s">
        <v>7</v>
      </c>
      <c r="G54" s="62">
        <f>+E54/16</f>
        <v>1.45</v>
      </c>
      <c r="H54" s="11" t="s">
        <v>8</v>
      </c>
      <c r="I54" s="16"/>
    </row>
    <row r="55" spans="1:9" hidden="1">
      <c r="A55" s="11" t="s">
        <v>53</v>
      </c>
      <c r="B55" s="12">
        <v>2</v>
      </c>
      <c r="C55" s="12"/>
      <c r="D55" s="3" t="s">
        <v>11</v>
      </c>
      <c r="E55" s="13">
        <f>$D$51*B55</f>
        <v>40</v>
      </c>
      <c r="F55" s="14" t="s">
        <v>12</v>
      </c>
      <c r="G55" s="62">
        <f>E55/8</f>
        <v>5</v>
      </c>
      <c r="H55" s="11" t="s">
        <v>8</v>
      </c>
      <c r="I55" s="16"/>
    </row>
    <row r="56" spans="1:9" ht="25" customHeight="1">
      <c r="A56" s="11"/>
      <c r="B56" s="12"/>
      <c r="C56" s="12"/>
      <c r="D56" s="3"/>
      <c r="E56" s="13"/>
      <c r="F56" s="14"/>
      <c r="G56" s="62"/>
      <c r="H56" s="11"/>
      <c r="I56" s="16"/>
    </row>
    <row r="57" spans="1:9" ht="43.5">
      <c r="A57" s="1" t="s">
        <v>83</v>
      </c>
      <c r="B57" s="2"/>
      <c r="C57" s="2"/>
      <c r="D57" s="41" t="s">
        <v>86</v>
      </c>
      <c r="E57" s="4"/>
      <c r="F57" s="5"/>
      <c r="G57" s="61"/>
      <c r="H57" s="7"/>
      <c r="I57" s="36"/>
    </row>
    <row r="58" spans="1:9">
      <c r="A58" s="8" t="s">
        <v>0</v>
      </c>
      <c r="B58" s="9" t="s">
        <v>1</v>
      </c>
      <c r="C58" s="9"/>
      <c r="D58" s="40">
        <v>10</v>
      </c>
      <c r="E58" s="9"/>
      <c r="F58" s="5"/>
      <c r="G58" s="61"/>
      <c r="H58" s="7"/>
      <c r="I58" s="37"/>
    </row>
    <row r="59" spans="1:9">
      <c r="A59" s="11" t="s">
        <v>2</v>
      </c>
      <c r="B59" s="12">
        <v>1</v>
      </c>
      <c r="C59" s="12"/>
      <c r="D59" s="56"/>
      <c r="E59" s="13">
        <f t="shared" ref="E59:E64" si="3">$D$58*B59</f>
        <v>10</v>
      </c>
      <c r="F59" s="14" t="s">
        <v>4</v>
      </c>
      <c r="G59" s="62">
        <f>E59*16</f>
        <v>160</v>
      </c>
      <c r="H59" s="11" t="s">
        <v>85</v>
      </c>
      <c r="I59" s="39" t="s">
        <v>84</v>
      </c>
    </row>
    <row r="60" spans="1:9">
      <c r="A60" s="11" t="s">
        <v>5</v>
      </c>
      <c r="B60" s="12">
        <v>0.5</v>
      </c>
      <c r="C60" s="12"/>
      <c r="D60" s="43"/>
      <c r="E60" s="13">
        <f t="shared" si="3"/>
        <v>5</v>
      </c>
      <c r="F60" s="14" t="s">
        <v>7</v>
      </c>
      <c r="G60" s="62">
        <f>E60/16</f>
        <v>0.3125</v>
      </c>
      <c r="H60" s="11" t="s">
        <v>8</v>
      </c>
      <c r="I60" s="37"/>
    </row>
    <row r="61" spans="1:9">
      <c r="A61" s="11" t="s">
        <v>9</v>
      </c>
      <c r="B61" s="12">
        <v>1.1599999999999999</v>
      </c>
      <c r="C61" s="12"/>
      <c r="D61" s="43"/>
      <c r="E61" s="13">
        <f t="shared" si="3"/>
        <v>11.6</v>
      </c>
      <c r="F61" s="14" t="s">
        <v>7</v>
      </c>
      <c r="G61" s="62">
        <f>+E61/16</f>
        <v>0.72499999999999998</v>
      </c>
      <c r="H61" s="11" t="s">
        <v>8</v>
      </c>
      <c r="I61" s="37"/>
    </row>
    <row r="62" spans="1:9">
      <c r="A62" s="11" t="s">
        <v>10</v>
      </c>
      <c r="B62" s="12">
        <v>0.6</v>
      </c>
      <c r="C62" s="12"/>
      <c r="D62" s="43"/>
      <c r="E62" s="13">
        <f t="shared" si="3"/>
        <v>6</v>
      </c>
      <c r="F62" s="14" t="s">
        <v>12</v>
      </c>
      <c r="G62" s="62">
        <f>E62/8</f>
        <v>0.75</v>
      </c>
      <c r="H62" s="11" t="s">
        <v>8</v>
      </c>
      <c r="I62" s="37"/>
    </row>
    <row r="63" spans="1:9">
      <c r="A63" s="11" t="s">
        <v>13</v>
      </c>
      <c r="B63" s="12">
        <v>0.6</v>
      </c>
      <c r="C63" s="12"/>
      <c r="D63" s="43"/>
      <c r="E63" s="13">
        <f t="shared" si="3"/>
        <v>6</v>
      </c>
      <c r="F63" s="14" t="s">
        <v>12</v>
      </c>
      <c r="G63" s="62">
        <f>E63/8</f>
        <v>0.75</v>
      </c>
      <c r="H63" s="11" t="s">
        <v>8</v>
      </c>
      <c r="I63" s="37"/>
    </row>
    <row r="64" spans="1:9">
      <c r="A64" s="11" t="s">
        <v>14</v>
      </c>
      <c r="B64" s="15">
        <v>0.04</v>
      </c>
      <c r="C64" s="12"/>
      <c r="D64" s="42"/>
      <c r="E64" s="13">
        <f t="shared" si="3"/>
        <v>0.4</v>
      </c>
      <c r="F64" s="14" t="s">
        <v>12</v>
      </c>
      <c r="G64" s="63">
        <f>E64/8</f>
        <v>0.05</v>
      </c>
      <c r="H64" s="11" t="s">
        <v>8</v>
      </c>
      <c r="I64" s="38"/>
    </row>
    <row r="65" spans="1:9" hidden="1">
      <c r="A65" s="16"/>
      <c r="B65" s="32"/>
      <c r="C65" s="32"/>
      <c r="D65" s="42"/>
      <c r="E65" s="2"/>
      <c r="F65" s="16"/>
      <c r="G65" s="64"/>
      <c r="H65" s="16"/>
      <c r="I65" s="16"/>
    </row>
    <row r="66" spans="1:9" hidden="1">
      <c r="A66" s="7" t="s">
        <v>54</v>
      </c>
      <c r="B66" s="9" t="s">
        <v>1</v>
      </c>
      <c r="C66" s="9"/>
      <c r="D66" s="10">
        <v>20</v>
      </c>
      <c r="E66" s="9"/>
      <c r="F66" s="5"/>
      <c r="G66" s="61"/>
      <c r="H66" s="7"/>
      <c r="I66" s="16"/>
    </row>
    <row r="67" spans="1:9" hidden="1">
      <c r="A67" s="11" t="s">
        <v>26</v>
      </c>
      <c r="B67" s="12">
        <v>1</v>
      </c>
      <c r="C67" s="12"/>
      <c r="D67" s="3" t="s">
        <v>3</v>
      </c>
      <c r="E67" s="13">
        <f t="shared" ref="E67:E76" si="4">$D$66*B67</f>
        <v>20</v>
      </c>
      <c r="F67" s="14" t="s">
        <v>4</v>
      </c>
      <c r="G67" s="62">
        <f>E67</f>
        <v>20</v>
      </c>
      <c r="H67" s="11" t="s">
        <v>4</v>
      </c>
      <c r="I67" s="16"/>
    </row>
    <row r="68" spans="1:9" hidden="1">
      <c r="A68" s="11" t="s">
        <v>5</v>
      </c>
      <c r="B68" s="12">
        <v>0.5</v>
      </c>
      <c r="C68" s="12"/>
      <c r="D68" s="3" t="s">
        <v>6</v>
      </c>
      <c r="E68" s="13">
        <f t="shared" si="4"/>
        <v>10</v>
      </c>
      <c r="F68" s="14" t="s">
        <v>7</v>
      </c>
      <c r="G68" s="62">
        <f>E68/16</f>
        <v>0.625</v>
      </c>
      <c r="H68" s="11" t="s">
        <v>8</v>
      </c>
      <c r="I68" s="16"/>
    </row>
    <row r="69" spans="1:9" hidden="1">
      <c r="A69" s="11" t="s">
        <v>55</v>
      </c>
      <c r="B69" s="12">
        <v>5.3</v>
      </c>
      <c r="C69" s="12"/>
      <c r="D69" s="3" t="s">
        <v>6</v>
      </c>
      <c r="E69" s="13">
        <f t="shared" si="4"/>
        <v>106</v>
      </c>
      <c r="F69" s="14" t="s">
        <v>7</v>
      </c>
      <c r="G69" s="62">
        <f>E69/16</f>
        <v>6.625</v>
      </c>
      <c r="H69" s="11" t="s">
        <v>8</v>
      </c>
      <c r="I69" s="16"/>
    </row>
    <row r="70" spans="1:9" hidden="1">
      <c r="A70" s="11" t="s">
        <v>56</v>
      </c>
      <c r="B70" s="12">
        <v>0.25</v>
      </c>
      <c r="C70" s="12"/>
      <c r="D70" s="3" t="s">
        <v>6</v>
      </c>
      <c r="E70" s="13">
        <f t="shared" si="4"/>
        <v>5</v>
      </c>
      <c r="F70" s="14" t="s">
        <v>7</v>
      </c>
      <c r="G70" s="62">
        <f>E70/16</f>
        <v>0.3125</v>
      </c>
      <c r="H70" s="11" t="s">
        <v>8</v>
      </c>
      <c r="I70" s="16"/>
    </row>
    <row r="71" spans="1:9" s="28" customFormat="1" hidden="1">
      <c r="A71" s="11" t="s">
        <v>50</v>
      </c>
      <c r="B71" s="12">
        <v>0.125</v>
      </c>
      <c r="C71" s="12"/>
      <c r="D71" s="3" t="s">
        <v>28</v>
      </c>
      <c r="E71" s="13">
        <f t="shared" si="4"/>
        <v>2.5</v>
      </c>
      <c r="F71" s="14" t="s">
        <v>29</v>
      </c>
      <c r="G71" s="62">
        <f>E71/3</f>
        <v>0.83333333333333337</v>
      </c>
      <c r="H71" s="11" t="s">
        <v>7</v>
      </c>
      <c r="I71" s="27"/>
    </row>
    <row r="72" spans="1:9" hidden="1">
      <c r="A72" s="11" t="s">
        <v>51</v>
      </c>
      <c r="B72" s="12">
        <v>0.125</v>
      </c>
      <c r="C72" s="12"/>
      <c r="D72" s="3" t="s">
        <v>28</v>
      </c>
      <c r="E72" s="13">
        <f t="shared" si="4"/>
        <v>2.5</v>
      </c>
      <c r="F72" s="14" t="s">
        <v>29</v>
      </c>
      <c r="G72" s="62">
        <f>E72/3</f>
        <v>0.83333333333333337</v>
      </c>
      <c r="H72" s="11" t="s">
        <v>7</v>
      </c>
      <c r="I72" s="16"/>
    </row>
    <row r="73" spans="1:9" hidden="1">
      <c r="A73" s="11" t="s">
        <v>33</v>
      </c>
      <c r="B73" s="12">
        <v>1.5</v>
      </c>
      <c r="C73" s="12"/>
      <c r="D73" s="3" t="s">
        <v>34</v>
      </c>
      <c r="E73" s="13">
        <f t="shared" si="4"/>
        <v>30</v>
      </c>
      <c r="F73" s="14" t="s">
        <v>35</v>
      </c>
      <c r="G73" s="62">
        <f>E73</f>
        <v>30</v>
      </c>
      <c r="H73" s="11" t="s">
        <v>35</v>
      </c>
      <c r="I73" s="16"/>
    </row>
    <row r="74" spans="1:9" hidden="1">
      <c r="A74" s="11" t="s">
        <v>57</v>
      </c>
      <c r="B74" s="12">
        <v>0.33</v>
      </c>
      <c r="C74" s="12"/>
      <c r="D74" s="3" t="s">
        <v>28</v>
      </c>
      <c r="E74" s="13">
        <f t="shared" si="4"/>
        <v>6.6000000000000005</v>
      </c>
      <c r="F74" s="14" t="s">
        <v>29</v>
      </c>
      <c r="G74" s="62">
        <f>E74/3</f>
        <v>2.2000000000000002</v>
      </c>
      <c r="H74" s="11" t="s">
        <v>7</v>
      </c>
      <c r="I74" s="16"/>
    </row>
    <row r="75" spans="1:9" hidden="1">
      <c r="A75" s="11" t="s">
        <v>58</v>
      </c>
      <c r="B75" s="12">
        <v>0.83</v>
      </c>
      <c r="C75" s="12"/>
      <c r="D75" s="3" t="s">
        <v>6</v>
      </c>
      <c r="E75" s="13">
        <f t="shared" si="4"/>
        <v>16.599999999999998</v>
      </c>
      <c r="F75" s="14" t="s">
        <v>7</v>
      </c>
      <c r="G75" s="62">
        <f>E75/16</f>
        <v>1.0374999999999999</v>
      </c>
      <c r="H75" s="11" t="s">
        <v>8</v>
      </c>
      <c r="I75" s="16"/>
    </row>
    <row r="76" spans="1:9" hidden="1">
      <c r="A76" s="11" t="s">
        <v>59</v>
      </c>
      <c r="B76" s="12">
        <v>3</v>
      </c>
      <c r="C76" s="12"/>
      <c r="D76" s="3" t="s">
        <v>60</v>
      </c>
      <c r="E76" s="13">
        <f t="shared" si="4"/>
        <v>60</v>
      </c>
      <c r="F76" s="14" t="s">
        <v>60</v>
      </c>
      <c r="G76" s="62">
        <f>E76</f>
        <v>60</v>
      </c>
      <c r="H76" s="11" t="s">
        <v>60</v>
      </c>
      <c r="I76" s="16"/>
    </row>
    <row r="77" spans="1:9" hidden="1">
      <c r="A77" s="16"/>
      <c r="B77" s="32"/>
      <c r="C77" s="32"/>
      <c r="D77" s="3"/>
      <c r="E77" s="2"/>
      <c r="F77" s="16"/>
      <c r="G77" s="64"/>
      <c r="H77" s="16"/>
      <c r="I77" s="16"/>
    </row>
    <row r="78" spans="1:9" hidden="1">
      <c r="A78" s="7" t="s">
        <v>61</v>
      </c>
      <c r="B78" s="9" t="s">
        <v>1</v>
      </c>
      <c r="C78" s="9"/>
      <c r="D78" s="10">
        <v>10</v>
      </c>
      <c r="E78" s="9"/>
      <c r="F78" s="5"/>
      <c r="G78" s="61"/>
      <c r="H78" s="7"/>
      <c r="I78" s="16"/>
    </row>
    <row r="79" spans="1:9" hidden="1">
      <c r="A79" s="11" t="s">
        <v>26</v>
      </c>
      <c r="B79" s="12">
        <v>1</v>
      </c>
      <c r="C79" s="12"/>
      <c r="D79" s="3" t="s">
        <v>3</v>
      </c>
      <c r="E79" s="13">
        <f t="shared" ref="E79:E86" si="5">$D$78*B79</f>
        <v>10</v>
      </c>
      <c r="F79" s="14" t="s">
        <v>4</v>
      </c>
      <c r="G79" s="62">
        <f>E79</f>
        <v>10</v>
      </c>
      <c r="H79" s="11" t="s">
        <v>4</v>
      </c>
      <c r="I79" s="16"/>
    </row>
    <row r="80" spans="1:9" hidden="1">
      <c r="A80" s="11" t="s">
        <v>5</v>
      </c>
      <c r="B80" s="12">
        <v>0.5</v>
      </c>
      <c r="C80" s="12"/>
      <c r="D80" s="3" t="s">
        <v>6</v>
      </c>
      <c r="E80" s="13">
        <f t="shared" si="5"/>
        <v>5</v>
      </c>
      <c r="F80" s="14" t="s">
        <v>7</v>
      </c>
      <c r="G80" s="62">
        <f>E80/16</f>
        <v>0.3125</v>
      </c>
      <c r="H80" s="11" t="s">
        <v>8</v>
      </c>
      <c r="I80" s="16"/>
    </row>
    <row r="81" spans="1:9" hidden="1">
      <c r="A81" s="11" t="s">
        <v>62</v>
      </c>
      <c r="B81" s="12">
        <v>0.5</v>
      </c>
      <c r="C81" s="12"/>
      <c r="D81" s="3" t="s">
        <v>6</v>
      </c>
      <c r="E81" s="13">
        <f t="shared" si="5"/>
        <v>5</v>
      </c>
      <c r="F81" s="14" t="s">
        <v>7</v>
      </c>
      <c r="G81" s="62">
        <f>E81/16</f>
        <v>0.3125</v>
      </c>
      <c r="H81" s="11" t="s">
        <v>8</v>
      </c>
      <c r="I81" s="16"/>
    </row>
    <row r="82" spans="1:9" hidden="1">
      <c r="A82" s="11" t="s">
        <v>63</v>
      </c>
      <c r="B82" s="12">
        <v>0.5</v>
      </c>
      <c r="C82" s="12"/>
      <c r="D82" s="3" t="s">
        <v>35</v>
      </c>
      <c r="E82" s="13">
        <f t="shared" si="5"/>
        <v>5</v>
      </c>
      <c r="F82" s="14" t="s">
        <v>35</v>
      </c>
      <c r="G82" s="62">
        <f>$D$78*B82</f>
        <v>5</v>
      </c>
      <c r="H82" s="11" t="s">
        <v>35</v>
      </c>
      <c r="I82" s="16"/>
    </row>
    <row r="83" spans="1:9" hidden="1">
      <c r="A83" s="11" t="s">
        <v>64</v>
      </c>
      <c r="B83" s="12">
        <v>0.5</v>
      </c>
      <c r="C83" s="12"/>
      <c r="D83" s="3" t="s">
        <v>35</v>
      </c>
      <c r="E83" s="13">
        <f t="shared" si="5"/>
        <v>5</v>
      </c>
      <c r="F83" s="14" t="s">
        <v>35</v>
      </c>
      <c r="G83" s="62">
        <f>$D$78*B83</f>
        <v>5</v>
      </c>
      <c r="H83" s="11" t="s">
        <v>35</v>
      </c>
      <c r="I83" s="16"/>
    </row>
    <row r="84" spans="1:9" hidden="1">
      <c r="A84" s="11" t="s">
        <v>65</v>
      </c>
      <c r="B84" s="12">
        <v>0.3</v>
      </c>
      <c r="C84" s="12"/>
      <c r="D84" s="3" t="s">
        <v>6</v>
      </c>
      <c r="E84" s="13">
        <f t="shared" si="5"/>
        <v>3</v>
      </c>
      <c r="F84" s="14" t="s">
        <v>7</v>
      </c>
      <c r="G84" s="62">
        <f>E84/16</f>
        <v>0.1875</v>
      </c>
      <c r="H84" s="11" t="s">
        <v>8</v>
      </c>
      <c r="I84" s="16"/>
    </row>
    <row r="85" spans="1:9" hidden="1">
      <c r="A85" s="11" t="s">
        <v>66</v>
      </c>
      <c r="B85" s="32">
        <v>0.15</v>
      </c>
      <c r="C85" s="32"/>
      <c r="D85" s="3" t="s">
        <v>6</v>
      </c>
      <c r="E85" s="13">
        <f t="shared" si="5"/>
        <v>1.5</v>
      </c>
      <c r="F85" s="14" t="s">
        <v>7</v>
      </c>
      <c r="G85" s="62">
        <f>E85/16</f>
        <v>9.375E-2</v>
      </c>
      <c r="H85" s="11" t="s">
        <v>8</v>
      </c>
      <c r="I85" s="16"/>
    </row>
    <row r="86" spans="1:9" hidden="1">
      <c r="A86" s="11" t="s">
        <v>67</v>
      </c>
      <c r="B86" s="32">
        <v>0.2</v>
      </c>
      <c r="C86" s="32"/>
      <c r="D86" s="3" t="s">
        <v>37</v>
      </c>
      <c r="E86" s="13">
        <f t="shared" si="5"/>
        <v>2</v>
      </c>
      <c r="F86" s="14" t="s">
        <v>8</v>
      </c>
      <c r="G86" s="62">
        <f>$D$78*B86</f>
        <v>2</v>
      </c>
      <c r="H86" s="11" t="s">
        <v>8</v>
      </c>
      <c r="I86" s="16"/>
    </row>
    <row r="87" spans="1:9" hidden="1">
      <c r="A87" s="16"/>
      <c r="B87" s="32"/>
      <c r="C87" s="32"/>
      <c r="D87" s="3"/>
      <c r="E87" s="2"/>
      <c r="F87" s="16"/>
      <c r="G87" s="64"/>
      <c r="H87" s="16"/>
      <c r="I87" s="16"/>
    </row>
    <row r="88" spans="1:9" hidden="1">
      <c r="A88" s="7" t="s">
        <v>68</v>
      </c>
      <c r="B88" s="9" t="s">
        <v>1</v>
      </c>
      <c r="C88" s="9"/>
      <c r="D88" s="10">
        <v>50</v>
      </c>
      <c r="E88" s="9"/>
      <c r="F88" s="5"/>
      <c r="G88" s="61"/>
      <c r="H88" s="7"/>
      <c r="I88" s="16"/>
    </row>
    <row r="89" spans="1:9" hidden="1">
      <c r="A89" s="11" t="s">
        <v>26</v>
      </c>
      <c r="B89" s="12">
        <v>1</v>
      </c>
      <c r="C89" s="12"/>
      <c r="D89" s="3" t="s">
        <v>3</v>
      </c>
      <c r="E89" s="13">
        <f t="shared" ref="E89:E94" si="6">$D$88*B89</f>
        <v>50</v>
      </c>
      <c r="F89" s="14" t="s">
        <v>4</v>
      </c>
      <c r="G89" s="62">
        <f>E89</f>
        <v>50</v>
      </c>
      <c r="H89" s="11" t="s">
        <v>4</v>
      </c>
      <c r="I89" s="16"/>
    </row>
    <row r="90" spans="1:9" hidden="1">
      <c r="A90" s="11" t="s">
        <v>5</v>
      </c>
      <c r="B90" s="12">
        <v>0.4</v>
      </c>
      <c r="C90" s="12"/>
      <c r="D90" s="3" t="s">
        <v>6</v>
      </c>
      <c r="E90" s="13">
        <f t="shared" si="6"/>
        <v>20</v>
      </c>
      <c r="F90" s="14" t="s">
        <v>7</v>
      </c>
      <c r="G90" s="62">
        <f>E90/16</f>
        <v>1.25</v>
      </c>
      <c r="H90" s="11" t="s">
        <v>8</v>
      </c>
      <c r="I90" s="16"/>
    </row>
    <row r="91" spans="1:9" hidden="1">
      <c r="A91" s="11" t="s">
        <v>56</v>
      </c>
      <c r="B91" s="15">
        <v>2.5000000000000001E-2</v>
      </c>
      <c r="C91" s="15"/>
      <c r="D91" s="3" t="s">
        <v>28</v>
      </c>
      <c r="E91" s="33">
        <f t="shared" si="6"/>
        <v>1.25</v>
      </c>
      <c r="F91" s="14" t="s">
        <v>29</v>
      </c>
      <c r="G91" s="62">
        <f>E91/3</f>
        <v>0.41666666666666669</v>
      </c>
      <c r="H91" s="11" t="s">
        <v>7</v>
      </c>
      <c r="I91" s="16"/>
    </row>
    <row r="92" spans="1:9" hidden="1">
      <c r="A92" s="11" t="s">
        <v>69</v>
      </c>
      <c r="B92" s="15">
        <v>0.05</v>
      </c>
      <c r="C92" s="15"/>
      <c r="D92" s="3" t="s">
        <v>28</v>
      </c>
      <c r="E92" s="33">
        <f t="shared" si="6"/>
        <v>2.5</v>
      </c>
      <c r="F92" s="14" t="s">
        <v>29</v>
      </c>
      <c r="G92" s="62">
        <f>E92/3</f>
        <v>0.83333333333333337</v>
      </c>
      <c r="H92" s="11" t="s">
        <v>7</v>
      </c>
      <c r="I92" s="16"/>
    </row>
    <row r="93" spans="1:9" hidden="1">
      <c r="A93" s="11" t="s">
        <v>51</v>
      </c>
      <c r="B93" s="15">
        <v>0.05</v>
      </c>
      <c r="C93" s="15"/>
      <c r="D93" s="3" t="s">
        <v>28</v>
      </c>
      <c r="E93" s="33">
        <f>$D$88*B93</f>
        <v>2.5</v>
      </c>
      <c r="F93" s="14" t="s">
        <v>29</v>
      </c>
      <c r="G93" s="62">
        <f>E93/3</f>
        <v>0.83333333333333337</v>
      </c>
      <c r="H93" s="11" t="s">
        <v>7</v>
      </c>
      <c r="I93" s="16"/>
    </row>
    <row r="94" spans="1:9" hidden="1">
      <c r="A94" s="11" t="s">
        <v>70</v>
      </c>
      <c r="B94" s="15">
        <v>0.05</v>
      </c>
      <c r="C94" s="15"/>
      <c r="D94" s="3" t="s">
        <v>28</v>
      </c>
      <c r="E94" s="33">
        <f t="shared" si="6"/>
        <v>2.5</v>
      </c>
      <c r="F94" s="14" t="s">
        <v>29</v>
      </c>
      <c r="G94" s="62">
        <f>E94/3</f>
        <v>0.83333333333333337</v>
      </c>
      <c r="H94" s="11" t="s">
        <v>7</v>
      </c>
      <c r="I94" s="16"/>
    </row>
    <row r="95" spans="1:9" hidden="1">
      <c r="A95" s="11" t="s">
        <v>65</v>
      </c>
      <c r="B95" s="15">
        <v>0.05</v>
      </c>
      <c r="C95" s="15"/>
      <c r="D95" s="3" t="s">
        <v>28</v>
      </c>
      <c r="E95" s="33">
        <f>$D$88*B96</f>
        <v>2.5</v>
      </c>
      <c r="F95" s="14" t="s">
        <v>29</v>
      </c>
      <c r="G95" s="62">
        <f>E95/3</f>
        <v>0.83333333333333337</v>
      </c>
      <c r="H95" s="11" t="s">
        <v>7</v>
      </c>
      <c r="I95" s="16"/>
    </row>
    <row r="96" spans="1:9" hidden="1">
      <c r="A96" s="11" t="s">
        <v>71</v>
      </c>
      <c r="B96" s="34">
        <v>0.05</v>
      </c>
      <c r="C96" s="34"/>
      <c r="D96" s="16" t="s">
        <v>28</v>
      </c>
      <c r="E96" s="35">
        <f>$D$88*B95</f>
        <v>2.5</v>
      </c>
      <c r="F96" s="14" t="s">
        <v>29</v>
      </c>
      <c r="G96" s="65">
        <v>0.5</v>
      </c>
      <c r="H96" s="11" t="s">
        <v>7</v>
      </c>
      <c r="I96" s="16"/>
    </row>
    <row r="97" spans="1:9" hidden="1">
      <c r="A97" s="11" t="s">
        <v>66</v>
      </c>
      <c r="B97" s="32">
        <v>0.2</v>
      </c>
      <c r="C97" s="32"/>
      <c r="D97" s="3" t="s">
        <v>6</v>
      </c>
      <c r="E97" s="13">
        <f>$D$88*B97</f>
        <v>10</v>
      </c>
      <c r="F97" s="14" t="s">
        <v>7</v>
      </c>
      <c r="G97" s="62">
        <f>E97/16</f>
        <v>0.625</v>
      </c>
      <c r="H97" s="11" t="s">
        <v>8</v>
      </c>
      <c r="I97" s="16"/>
    </row>
    <row r="98" spans="1:9" hidden="1">
      <c r="A98" s="11" t="s">
        <v>57</v>
      </c>
      <c r="B98" s="32">
        <v>0.1</v>
      </c>
      <c r="C98" s="32"/>
      <c r="D98" s="3" t="s">
        <v>6</v>
      </c>
      <c r="E98" s="13">
        <f>$D$88*B98</f>
        <v>5</v>
      </c>
      <c r="F98" s="14" t="s">
        <v>7</v>
      </c>
      <c r="G98" s="62">
        <f>E97/16</f>
        <v>0.625</v>
      </c>
      <c r="H98" s="11" t="s">
        <v>8</v>
      </c>
      <c r="I98" s="16"/>
    </row>
    <row r="99" spans="1:9" hidden="1">
      <c r="A99" s="11" t="s">
        <v>72</v>
      </c>
      <c r="B99" s="12">
        <v>1</v>
      </c>
      <c r="C99" s="12"/>
      <c r="D99" s="3" t="s">
        <v>73</v>
      </c>
      <c r="E99" s="13">
        <f>$D$88*B99</f>
        <v>50</v>
      </c>
      <c r="F99" s="14" t="s">
        <v>35</v>
      </c>
      <c r="G99" s="62">
        <f>E99</f>
        <v>50</v>
      </c>
      <c r="H99" s="11" t="s">
        <v>35</v>
      </c>
      <c r="I99" s="16"/>
    </row>
    <row r="100" spans="1:9" hidden="1">
      <c r="A100" s="11"/>
      <c r="B100" s="2"/>
      <c r="C100" s="2"/>
      <c r="D100" s="3"/>
      <c r="E100" s="13"/>
      <c r="F100" s="14"/>
      <c r="G100" s="62"/>
      <c r="H100" s="11"/>
      <c r="I100" s="16"/>
    </row>
    <row r="101" spans="1:9" hidden="1">
      <c r="A101" s="7" t="s">
        <v>74</v>
      </c>
      <c r="B101" s="9" t="s">
        <v>1</v>
      </c>
      <c r="C101" s="9"/>
      <c r="D101" s="10">
        <v>35</v>
      </c>
      <c r="E101" s="9"/>
      <c r="F101" s="5"/>
      <c r="G101" s="61"/>
      <c r="H101" s="7"/>
      <c r="I101" s="16"/>
    </row>
    <row r="102" spans="1:9" hidden="1">
      <c r="A102" s="11" t="s">
        <v>75</v>
      </c>
      <c r="B102" s="12">
        <v>1</v>
      </c>
      <c r="C102" s="12"/>
      <c r="D102" s="3" t="s">
        <v>3</v>
      </c>
      <c r="E102" s="13">
        <f t="shared" ref="E102:E108" si="7">$D$101*B102</f>
        <v>35</v>
      </c>
      <c r="F102" s="14" t="s">
        <v>4</v>
      </c>
      <c r="G102" s="62">
        <f>E102</f>
        <v>35</v>
      </c>
      <c r="H102" s="11" t="s">
        <v>4</v>
      </c>
      <c r="I102" s="16"/>
    </row>
    <row r="103" spans="1:9" hidden="1">
      <c r="A103" s="11" t="s">
        <v>5</v>
      </c>
      <c r="B103" s="12">
        <v>0.5</v>
      </c>
      <c r="C103" s="12"/>
      <c r="D103" s="3" t="s">
        <v>6</v>
      </c>
      <c r="E103" s="13">
        <f t="shared" si="7"/>
        <v>17.5</v>
      </c>
      <c r="F103" s="14" t="s">
        <v>7</v>
      </c>
      <c r="G103" s="62">
        <f>E103/16</f>
        <v>1.09375</v>
      </c>
      <c r="H103" s="11" t="s">
        <v>8</v>
      </c>
      <c r="I103" s="16"/>
    </row>
    <row r="104" spans="1:9" hidden="1">
      <c r="A104" s="11" t="s">
        <v>72</v>
      </c>
      <c r="B104" s="12">
        <v>0.8</v>
      </c>
      <c r="C104" s="12"/>
      <c r="D104" s="3" t="s">
        <v>28</v>
      </c>
      <c r="E104" s="13">
        <f>$D$101*B104</f>
        <v>28</v>
      </c>
      <c r="F104" s="14" t="s">
        <v>29</v>
      </c>
      <c r="G104" s="62">
        <f>E104/3</f>
        <v>9.3333333333333339</v>
      </c>
      <c r="H104" s="16" t="s">
        <v>76</v>
      </c>
      <c r="I104" s="16"/>
    </row>
    <row r="105" spans="1:9" hidden="1">
      <c r="A105" s="11" t="s">
        <v>77</v>
      </c>
      <c r="B105" s="12">
        <v>0.4</v>
      </c>
      <c r="C105" s="12"/>
      <c r="D105" s="3" t="s">
        <v>28</v>
      </c>
      <c r="E105" s="13">
        <f t="shared" si="7"/>
        <v>14</v>
      </c>
      <c r="F105" s="14" t="s">
        <v>29</v>
      </c>
      <c r="G105" s="62">
        <f>E105/3</f>
        <v>4.666666666666667</v>
      </c>
      <c r="H105" s="11" t="s">
        <v>7</v>
      </c>
      <c r="I105" s="16"/>
    </row>
    <row r="106" spans="1:9" hidden="1">
      <c r="A106" s="11" t="s">
        <v>78</v>
      </c>
      <c r="B106" s="32">
        <v>0.8</v>
      </c>
      <c r="C106" s="32"/>
      <c r="D106" s="3" t="s">
        <v>6</v>
      </c>
      <c r="E106" s="13">
        <f t="shared" si="7"/>
        <v>28</v>
      </c>
      <c r="F106" s="14" t="s">
        <v>7</v>
      </c>
      <c r="G106" s="62">
        <f>E106/16</f>
        <v>1.75</v>
      </c>
      <c r="H106" s="11" t="s">
        <v>8</v>
      </c>
      <c r="I106" s="16"/>
    </row>
    <row r="107" spans="1:9" hidden="1">
      <c r="A107" s="11" t="s">
        <v>79</v>
      </c>
      <c r="B107" s="32">
        <v>0.8</v>
      </c>
      <c r="C107" s="32"/>
      <c r="D107" s="3" t="s">
        <v>6</v>
      </c>
      <c r="E107" s="13">
        <f t="shared" si="7"/>
        <v>28</v>
      </c>
      <c r="F107" s="14" t="s">
        <v>7</v>
      </c>
      <c r="G107" s="62">
        <f>E107/16</f>
        <v>1.75</v>
      </c>
      <c r="H107" s="11" t="s">
        <v>8</v>
      </c>
      <c r="I107" s="16"/>
    </row>
    <row r="108" spans="1:9" hidden="1">
      <c r="A108" s="11" t="s">
        <v>80</v>
      </c>
      <c r="B108" s="32">
        <v>0.8</v>
      </c>
      <c r="C108" s="32"/>
      <c r="D108" s="3" t="s">
        <v>6</v>
      </c>
      <c r="E108" s="13">
        <f t="shared" si="7"/>
        <v>28</v>
      </c>
      <c r="F108" s="14" t="s">
        <v>7</v>
      </c>
      <c r="G108" s="62">
        <f>E108/16</f>
        <v>1.75</v>
      </c>
      <c r="H108" s="11" t="s">
        <v>8</v>
      </c>
      <c r="I108" s="16" t="s">
        <v>81</v>
      </c>
    </row>
    <row r="109" spans="1:9" hidden="1"/>
    <row r="110" spans="1:9" hidden="1">
      <c r="A110" s="48" t="s">
        <v>82</v>
      </c>
      <c r="B110" s="49"/>
      <c r="C110" s="49"/>
      <c r="D110" s="49"/>
      <c r="E110" s="49"/>
      <c r="F110" s="49"/>
      <c r="G110" s="49"/>
      <c r="H110" s="49"/>
    </row>
  </sheetData>
  <mergeCells count="9">
    <mergeCell ref="A8:H8"/>
    <mergeCell ref="A30:H30"/>
    <mergeCell ref="A110:H110"/>
    <mergeCell ref="A1:H1"/>
    <mergeCell ref="A3:H3"/>
    <mergeCell ref="A4:H4"/>
    <mergeCell ref="A5:H5"/>
    <mergeCell ref="A6:H6"/>
    <mergeCell ref="A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Ralph's Linguiça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Sutter</dc:creator>
  <cp:lastModifiedBy>Ralph Sutter</cp:lastModifiedBy>
  <dcterms:created xsi:type="dcterms:W3CDTF">2021-04-14T00:41:49Z</dcterms:created>
  <dcterms:modified xsi:type="dcterms:W3CDTF">2021-05-13T00:35:36Z</dcterms:modified>
</cp:coreProperties>
</file>